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5195" windowHeight="8850"/>
  </bookViews>
  <sheets>
    <sheet name="Suivi Heures" sheetId="1" r:id="rId1"/>
    <sheet name="Explications" sheetId="4" r:id="rId2"/>
  </sheets>
  <calcPr calcId="125725"/>
</workbook>
</file>

<file path=xl/calcChain.xml><?xml version="1.0" encoding="utf-8"?>
<calcChain xmlns="http://schemas.openxmlformats.org/spreadsheetml/2006/main">
  <c r="G5" i="4"/>
  <c r="G6"/>
  <c r="G7" s="1"/>
  <c r="F2"/>
  <c r="H2"/>
  <c r="C5" s="1"/>
  <c r="F5" s="1"/>
  <c r="E5"/>
  <c r="G5" i="1"/>
  <c r="G6"/>
  <c r="F2"/>
  <c r="H2" s="1"/>
  <c r="C5" l="1"/>
  <c r="C6"/>
  <c r="E6" s="1"/>
  <c r="C7"/>
  <c r="E7" s="1"/>
  <c r="C8"/>
  <c r="E8" s="1"/>
  <c r="C9"/>
  <c r="E9" s="1"/>
  <c r="C10"/>
  <c r="E10" s="1"/>
  <c r="C11"/>
  <c r="E11" s="1"/>
  <c r="C12"/>
  <c r="E12" s="1"/>
  <c r="C14"/>
  <c r="E14" s="1"/>
  <c r="C15"/>
  <c r="E15" s="1"/>
  <c r="C16"/>
  <c r="E16" s="1"/>
  <c r="C17"/>
  <c r="E17" s="1"/>
  <c r="C18"/>
  <c r="E18" s="1"/>
  <c r="C19"/>
  <c r="E19" s="1"/>
  <c r="C21"/>
  <c r="E21" s="1"/>
  <c r="C22"/>
  <c r="E22" s="1"/>
  <c r="C23"/>
  <c r="E23" s="1"/>
  <c r="C24"/>
  <c r="E24" s="1"/>
  <c r="C25"/>
  <c r="E25" s="1"/>
  <c r="C26"/>
  <c r="E26" s="1"/>
  <c r="C28"/>
  <c r="E28" s="1"/>
  <c r="C29"/>
  <c r="E29" s="1"/>
  <c r="C30"/>
  <c r="E30" s="1"/>
  <c r="C31"/>
  <c r="E31" s="1"/>
  <c r="C32"/>
  <c r="E32" s="1"/>
  <c r="C33"/>
  <c r="E33" s="1"/>
  <c r="C35"/>
  <c r="E35" s="1"/>
  <c r="C36"/>
  <c r="E36" s="1"/>
  <c r="C37"/>
  <c r="E37" s="1"/>
  <c r="C38"/>
  <c r="E38" s="1"/>
  <c r="C39"/>
  <c r="E39" s="1"/>
  <c r="C40"/>
  <c r="E40" s="1"/>
  <c r="C41"/>
  <c r="E41" s="1"/>
  <c r="C42"/>
  <c r="E42" s="1"/>
  <c r="C43"/>
  <c r="E43" s="1"/>
  <c r="C44"/>
  <c r="E44" s="1"/>
  <c r="C45"/>
  <c r="E45" s="1"/>
  <c r="C47"/>
  <c r="E47" s="1"/>
  <c r="G7"/>
  <c r="H5" i="4"/>
  <c r="G8"/>
  <c r="C47"/>
  <c r="E47" s="1"/>
  <c r="C45"/>
  <c r="E45" s="1"/>
  <c r="C44"/>
  <c r="E44" s="1"/>
  <c r="C43"/>
  <c r="E43" s="1"/>
  <c r="C42"/>
  <c r="E42" s="1"/>
  <c r="C41"/>
  <c r="E41" s="1"/>
  <c r="C40"/>
  <c r="E40" s="1"/>
  <c r="C39"/>
  <c r="E39" s="1"/>
  <c r="C38"/>
  <c r="E38" s="1"/>
  <c r="C37"/>
  <c r="E37" s="1"/>
  <c r="C36"/>
  <c r="E36" s="1"/>
  <c r="C35"/>
  <c r="E35" s="1"/>
  <c r="C33"/>
  <c r="E33" s="1"/>
  <c r="C32"/>
  <c r="E32" s="1"/>
  <c r="C31"/>
  <c r="E31" s="1"/>
  <c r="C30"/>
  <c r="E30" s="1"/>
  <c r="C29"/>
  <c r="E29" s="1"/>
  <c r="C28"/>
  <c r="E28" s="1"/>
  <c r="C26"/>
  <c r="E26" s="1"/>
  <c r="C25"/>
  <c r="E25" s="1"/>
  <c r="C24"/>
  <c r="E24" s="1"/>
  <c r="C23"/>
  <c r="E23" s="1"/>
  <c r="C22"/>
  <c r="E22" s="1"/>
  <c r="C21"/>
  <c r="E21" s="1"/>
  <c r="C19"/>
  <c r="E19" s="1"/>
  <c r="C18"/>
  <c r="E18" s="1"/>
  <c r="C17"/>
  <c r="E17" s="1"/>
  <c r="C16"/>
  <c r="E16" s="1"/>
  <c r="C15"/>
  <c r="E15" s="1"/>
  <c r="C14"/>
  <c r="E14" s="1"/>
  <c r="C12"/>
  <c r="E12" s="1"/>
  <c r="C11"/>
  <c r="E11" s="1"/>
  <c r="C10"/>
  <c r="E10" s="1"/>
  <c r="C9"/>
  <c r="E9" s="1"/>
  <c r="C8"/>
  <c r="E8" s="1"/>
  <c r="C7"/>
  <c r="E7" s="1"/>
  <c r="C6"/>
  <c r="E6" s="1"/>
  <c r="G8" i="1" l="1"/>
  <c r="E5"/>
  <c r="F5"/>
  <c r="G9" i="4"/>
  <c r="F6"/>
  <c r="G10" l="1"/>
  <c r="F7"/>
  <c r="H6"/>
  <c r="F6" i="1"/>
  <c r="H5"/>
  <c r="G9"/>
  <c r="G10" l="1"/>
  <c r="F7"/>
  <c r="H6"/>
  <c r="F8" i="4"/>
  <c r="H7"/>
  <c r="G11"/>
  <c r="G12" l="1"/>
  <c r="F9"/>
  <c r="H8"/>
  <c r="F8" i="1"/>
  <c r="H7"/>
  <c r="G11"/>
  <c r="G12" l="1"/>
  <c r="F9"/>
  <c r="H8"/>
  <c r="F10" i="4"/>
  <c r="H9"/>
  <c r="G14"/>
  <c r="G15" l="1"/>
  <c r="F11"/>
  <c r="H10"/>
  <c r="F10" i="1"/>
  <c r="H9"/>
  <c r="G14"/>
  <c r="G15" l="1"/>
  <c r="F11"/>
  <c r="H10"/>
  <c r="F12" i="4"/>
  <c r="H11"/>
  <c r="G16"/>
  <c r="G17" l="1"/>
  <c r="F14"/>
  <c r="H12"/>
  <c r="F12" i="1"/>
  <c r="H11"/>
  <c r="G16"/>
  <c r="G17" l="1"/>
  <c r="F14"/>
  <c r="H12"/>
  <c r="F15" i="4"/>
  <c r="H14"/>
  <c r="G18"/>
  <c r="G19" l="1"/>
  <c r="F16"/>
  <c r="H15"/>
  <c r="F15" i="1"/>
  <c r="H14"/>
  <c r="G18"/>
  <c r="G19" l="1"/>
  <c r="F16"/>
  <c r="H15"/>
  <c r="F17" i="4"/>
  <c r="H16"/>
  <c r="G21"/>
  <c r="G22" l="1"/>
  <c r="F18"/>
  <c r="H17"/>
  <c r="F17" i="1"/>
  <c r="H16"/>
  <c r="G21"/>
  <c r="G22" l="1"/>
  <c r="F18"/>
  <c r="H17"/>
  <c r="F19" i="4"/>
  <c r="H18"/>
  <c r="G23"/>
  <c r="G24" l="1"/>
  <c r="F21"/>
  <c r="H19"/>
  <c r="F19" i="1"/>
  <c r="H18"/>
  <c r="G23"/>
  <c r="G24" l="1"/>
  <c r="F21"/>
  <c r="H19"/>
  <c r="F22" i="4"/>
  <c r="H21"/>
  <c r="G25"/>
  <c r="G26" l="1"/>
  <c r="F23"/>
  <c r="H22"/>
  <c r="F22" i="1"/>
  <c r="H21"/>
  <c r="G25"/>
  <c r="G26" l="1"/>
  <c r="F23"/>
  <c r="H22"/>
  <c r="F24" i="4"/>
  <c r="H23"/>
  <c r="G28"/>
  <c r="G29" l="1"/>
  <c r="F25"/>
  <c r="H24"/>
  <c r="F24" i="1"/>
  <c r="H23"/>
  <c r="G28"/>
  <c r="G29" l="1"/>
  <c r="F25"/>
  <c r="H24"/>
  <c r="F26" i="4"/>
  <c r="H25"/>
  <c r="G30"/>
  <c r="G31" l="1"/>
  <c r="F28"/>
  <c r="H26"/>
  <c r="F26" i="1"/>
  <c r="H25"/>
  <c r="G30"/>
  <c r="G31" l="1"/>
  <c r="F28"/>
  <c r="H26"/>
  <c r="F29" i="4"/>
  <c r="H28"/>
  <c r="G32"/>
  <c r="G33" l="1"/>
  <c r="F30"/>
  <c r="H29"/>
  <c r="F29" i="1"/>
  <c r="H28"/>
  <c r="G32"/>
  <c r="G33" l="1"/>
  <c r="F30"/>
  <c r="H29"/>
  <c r="F31" i="4"/>
  <c r="H30"/>
  <c r="G35"/>
  <c r="G36" l="1"/>
  <c r="F32"/>
  <c r="H31"/>
  <c r="F31" i="1"/>
  <c r="H30"/>
  <c r="G35"/>
  <c r="G36" l="1"/>
  <c r="F32"/>
  <c r="H31"/>
  <c r="F33" i="4"/>
  <c r="H32"/>
  <c r="G37"/>
  <c r="G38" l="1"/>
  <c r="F35"/>
  <c r="H33"/>
  <c r="F33" i="1"/>
  <c r="H32"/>
  <c r="G37"/>
  <c r="G38" l="1"/>
  <c r="F35"/>
  <c r="H33"/>
  <c r="F36" i="4"/>
  <c r="H35"/>
  <c r="G39"/>
  <c r="G40" l="1"/>
  <c r="F37"/>
  <c r="H36"/>
  <c r="F36" i="1"/>
  <c r="H35"/>
  <c r="G39"/>
  <c r="G40" l="1"/>
  <c r="F37"/>
  <c r="H36"/>
  <c r="F38" i="4"/>
  <c r="H37"/>
  <c r="G41"/>
  <c r="G42" l="1"/>
  <c r="F39"/>
  <c r="H38"/>
  <c r="F38" i="1"/>
  <c r="H37"/>
  <c r="G41"/>
  <c r="G42" l="1"/>
  <c r="F39"/>
  <c r="H38"/>
  <c r="F40" i="4"/>
  <c r="H39"/>
  <c r="G43"/>
  <c r="G44" l="1"/>
  <c r="F41"/>
  <c r="H40"/>
  <c r="F40" i="1"/>
  <c r="H39"/>
  <c r="G43"/>
  <c r="G44" l="1"/>
  <c r="F41"/>
  <c r="H40"/>
  <c r="F42" i="4"/>
  <c r="H41"/>
  <c r="G45"/>
  <c r="G47" l="1"/>
  <c r="F43"/>
  <c r="H42"/>
  <c r="F42" i="1"/>
  <c r="H41"/>
  <c r="G45"/>
  <c r="G47" l="1"/>
  <c r="F43"/>
  <c r="H42"/>
  <c r="F44" i="4"/>
  <c r="H43"/>
  <c r="F45" l="1"/>
  <c r="H44"/>
  <c r="F44" i="1"/>
  <c r="H43"/>
  <c r="F45" l="1"/>
  <c r="H44"/>
  <c r="F47" i="4"/>
  <c r="H47" s="1"/>
  <c r="H45"/>
  <c r="F47" i="1" l="1"/>
  <c r="H47" s="1"/>
  <c r="H45"/>
</calcChain>
</file>

<file path=xl/sharedStrings.xml><?xml version="1.0" encoding="utf-8"?>
<sst xmlns="http://schemas.openxmlformats.org/spreadsheetml/2006/main" count="194" uniqueCount="97">
  <si>
    <t>Semaine 1</t>
  </si>
  <si>
    <t>du 3 au 7 sept.</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</si>
  <si>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</si>
  <si>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</si>
  <si>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</si>
  <si>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</si>
  <si>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</si>
  <si>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</si>
  <si>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</si>
  <si>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</si>
  <si>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</si>
  <si>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</si>
  <si>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</si>
  <si>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</si>
  <si>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</si>
  <si>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</si>
  <si>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</si>
  <si>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</si>
  <si>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</si>
  <si>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</si>
  <si>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</si>
  <si>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</si>
  <si>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</si>
  <si>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</si>
  <si>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</si>
  <si>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</si>
  <si>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</si>
  <si>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</si>
  <si>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</si>
  <si>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</si>
  <si>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</si>
  <si>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</si>
  <si>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</si>
  <si>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Semaine 33</t>
  </si>
  <si>
    <t>Semaine 34</t>
  </si>
  <si>
    <t>Semaine 35</t>
  </si>
  <si>
    <t>Semaine 36</t>
  </si>
  <si>
    <t>Semaine 37</t>
  </si>
  <si>
    <t>Semaine 38</t>
  </si>
  <si>
    <t>du 10 au 14 sept.</t>
  </si>
  <si>
    <t>du 17 au 21 sept.</t>
  </si>
  <si>
    <t>du 24 au 28 sept.</t>
  </si>
  <si>
    <t>du 1er au 5 oct.</t>
  </si>
  <si>
    <t>du 8 au 12 oct.</t>
  </si>
  <si>
    <t>du 15 au 19 oct.</t>
  </si>
  <si>
    <t>du 22 au 26 oct.</t>
  </si>
  <si>
    <t>Vacances de Toussaint</t>
  </si>
  <si>
    <t>du 12 au 16 nov.</t>
  </si>
  <si>
    <t>du 19 au 23 nov.</t>
  </si>
  <si>
    <t>du 26 au 30 nov.</t>
  </si>
  <si>
    <t>du 3 au 7 déc.</t>
  </si>
  <si>
    <t>du 17 au 21 déc.</t>
  </si>
  <si>
    <t>du 10 au 14 déc.</t>
  </si>
  <si>
    <t>Vacances de Noël</t>
  </si>
  <si>
    <t>du 7 au 11 janv.</t>
  </si>
  <si>
    <t>du 14 au 18 janv.</t>
  </si>
  <si>
    <t>du 21 au 25 janv.</t>
  </si>
  <si>
    <t>du 28 janv. Au 1er févr.</t>
  </si>
  <si>
    <t>du 4 au 8 fév.</t>
  </si>
  <si>
    <t>du 11 au 15 fév.</t>
  </si>
  <si>
    <t>Vacances d'Hiver</t>
  </si>
  <si>
    <t>du 4 au 8 mars</t>
  </si>
  <si>
    <t>du 11 au 15 mars</t>
  </si>
  <si>
    <t>du 18 au 22 mars</t>
  </si>
  <si>
    <t>du 25 au 29 mars</t>
  </si>
  <si>
    <t>du 1er au 5 avril</t>
  </si>
  <si>
    <t>du 8 au 12 avril</t>
  </si>
  <si>
    <t>Vacances de Pâques</t>
  </si>
  <si>
    <t>du 29 avril au 3 mai</t>
  </si>
  <si>
    <t>du 6 au 10  mai</t>
  </si>
  <si>
    <t>du 13 au 17 mai</t>
  </si>
  <si>
    <t>du 20 au 24 mai</t>
  </si>
  <si>
    <t>du 27 au 31 mai</t>
  </si>
  <si>
    <t>du 3 au 7 juin</t>
  </si>
  <si>
    <t>du 10 au 14 juin</t>
  </si>
  <si>
    <t>du 17 au 21 juin</t>
  </si>
  <si>
    <t>du 24 au 28 juin</t>
  </si>
  <si>
    <t>du 1er au 5 juillet</t>
  </si>
  <si>
    <t>du 8 au 12 juillet</t>
  </si>
  <si>
    <t>Vacances d'Eté</t>
  </si>
  <si>
    <t>du 26 au 30 août</t>
  </si>
  <si>
    <t>Rentrée 2012</t>
  </si>
  <si>
    <t>Rentrée 2013</t>
  </si>
  <si>
    <t>Quotité hebdo. réalisée</t>
  </si>
  <si>
    <t>Différence quotités</t>
  </si>
  <si>
    <t>Avance / Retard (global)</t>
  </si>
  <si>
    <t>Année scolaire 2012 / 2013 - Collège Joseph Boury, Neuilly - Saint - Front</t>
  </si>
  <si>
    <t>B.JANNIOT, Conseiller Principal d'Education</t>
  </si>
  <si>
    <t>Crédit d'heures accordé:</t>
  </si>
  <si>
    <t>Nombre total de semaine:</t>
  </si>
  <si>
    <t>Quotité hebdo. théoriquement exigée:</t>
  </si>
  <si>
    <t>Quotité hebdo. thoriquement exigée</t>
  </si>
  <si>
    <t>Quotité annuelle exigée (sans crédit):</t>
  </si>
  <si>
    <r>
      <t xml:space="preserve">Quotité annuelle exigée </t>
    </r>
    <r>
      <rPr>
        <b/>
        <sz val="6"/>
        <color indexed="8"/>
        <rFont val="Calibri"/>
        <family val="2"/>
      </rPr>
      <t>(Crédit d'Heures déduit)</t>
    </r>
    <r>
      <rPr>
        <b/>
        <sz val="8"/>
        <color indexed="8"/>
        <rFont val="Calibri"/>
        <family val="2"/>
      </rPr>
      <t>:</t>
    </r>
  </si>
  <si>
    <t>Suivi des heures AED: M. /Mme CPE Exemple</t>
  </si>
  <si>
    <t>Cumul année théoriquement exigé</t>
  </si>
  <si>
    <t>Cumul année réalisé</t>
  </si>
</sst>
</file>

<file path=xl/styles.xml><?xml version="1.0" encoding="utf-8"?>
<styleSheet xmlns="http://schemas.openxmlformats.org/spreadsheetml/2006/main">
  <fonts count="29">
    <font>
      <sz val="10"/>
      <name val="Arial"/>
    </font>
    <font>
      <sz val="8"/>
      <name val="Arial"/>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b/>
      <sz val="8"/>
      <color indexed="8"/>
      <name val="Calibri"/>
      <family val="2"/>
    </font>
    <font>
      <sz val="8"/>
      <color indexed="8"/>
      <name val="Calibri"/>
      <family val="2"/>
    </font>
    <font>
      <sz val="6"/>
      <color indexed="8"/>
      <name val="Calibri"/>
      <family val="2"/>
    </font>
    <font>
      <i/>
      <sz val="8"/>
      <color indexed="8"/>
      <name val="Calibri"/>
      <family val="2"/>
    </font>
    <font>
      <i/>
      <sz val="10"/>
      <color indexed="8"/>
      <name val="Calibri"/>
      <family val="2"/>
    </font>
    <font>
      <i/>
      <sz val="14"/>
      <name val="Calibri"/>
      <family val="2"/>
    </font>
    <font>
      <b/>
      <sz val="12"/>
      <color indexed="8"/>
      <name val="Calibri"/>
      <family val="2"/>
    </font>
    <font>
      <b/>
      <sz val="10"/>
      <name val="Arial"/>
    </font>
    <font>
      <b/>
      <sz val="6"/>
      <color indexed="8"/>
      <name val="Calibri"/>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50"/>
        <bgColor indexed="64"/>
      </patternFill>
    </fill>
    <fill>
      <patternFill patternType="solid">
        <fgColor indexed="52"/>
        <bgColor indexed="64"/>
      </patternFill>
    </fill>
    <fill>
      <patternFill patternType="solid">
        <fgColor indexed="31"/>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0" borderId="2" applyNumberFormat="0" applyFill="0" applyAlignment="0" applyProtection="0"/>
    <xf numFmtId="0" fontId="2"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2" fillId="0" borderId="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cellStyleXfs>
  <cellXfs count="53">
    <xf numFmtId="0" fontId="0" fillId="0" borderId="0" xfId="0"/>
    <xf numFmtId="0" fontId="22" fillId="24" borderId="10" xfId="32" applyFont="1" applyFill="1" applyBorder="1" applyAlignment="1">
      <alignment vertical="center"/>
    </xf>
    <xf numFmtId="0" fontId="20" fillId="25" borderId="11" xfId="32" applyFont="1" applyFill="1" applyBorder="1" applyAlignment="1">
      <alignment horizontal="center" vertical="center" wrapText="1"/>
    </xf>
    <xf numFmtId="0" fontId="27" fillId="0" borderId="0" xfId="0" applyFont="1" applyAlignment="1">
      <alignment wrapText="1"/>
    </xf>
    <xf numFmtId="2" fontId="21" fillId="26" borderId="12" xfId="32" applyNumberFormat="1" applyFont="1" applyFill="1" applyBorder="1" applyAlignment="1">
      <alignment horizontal="center" vertical="center"/>
    </xf>
    <xf numFmtId="0" fontId="22" fillId="24" borderId="13" xfId="32" applyFont="1" applyFill="1" applyBorder="1" applyAlignment="1">
      <alignment vertical="center"/>
    </xf>
    <xf numFmtId="0" fontId="22" fillId="24" borderId="14" xfId="32" applyFont="1" applyFill="1" applyBorder="1" applyAlignment="1">
      <alignment vertical="center"/>
    </xf>
    <xf numFmtId="2" fontId="21" fillId="26" borderId="11" xfId="32" applyNumberFormat="1" applyFont="1" applyFill="1" applyBorder="1" applyAlignment="1">
      <alignment horizontal="center" vertical="center"/>
    </xf>
    <xf numFmtId="0" fontId="22" fillId="24" borderId="15" xfId="32" applyFont="1" applyFill="1" applyBorder="1" applyAlignment="1">
      <alignment vertical="center"/>
    </xf>
    <xf numFmtId="0" fontId="22" fillId="24" borderId="16" xfId="32" applyFont="1" applyFill="1" applyBorder="1" applyAlignment="1">
      <alignment vertical="center"/>
    </xf>
    <xf numFmtId="2" fontId="21" fillId="26" borderId="17" xfId="32" applyNumberFormat="1" applyFont="1" applyFill="1" applyBorder="1" applyAlignment="1">
      <alignment horizontal="center" vertical="center"/>
    </xf>
    <xf numFmtId="2" fontId="21" fillId="26" borderId="14" xfId="32" applyNumberFormat="1" applyFont="1" applyFill="1" applyBorder="1" applyAlignment="1">
      <alignment horizontal="center" vertical="center"/>
    </xf>
    <xf numFmtId="2" fontId="21" fillId="26" borderId="10" xfId="32" applyNumberFormat="1" applyFont="1" applyFill="1" applyBorder="1" applyAlignment="1">
      <alignment horizontal="center" vertical="center"/>
    </xf>
    <xf numFmtId="2" fontId="21" fillId="26" borderId="18" xfId="32" applyNumberFormat="1" applyFont="1" applyFill="1" applyBorder="1" applyAlignment="1">
      <alignment horizontal="center" vertical="center"/>
    </xf>
    <xf numFmtId="2" fontId="21" fillId="26" borderId="19" xfId="32" applyNumberFormat="1" applyFont="1" applyFill="1" applyBorder="1" applyAlignment="1">
      <alignment horizontal="center" vertical="center"/>
    </xf>
    <xf numFmtId="2" fontId="21" fillId="26" borderId="20" xfId="32" applyNumberFormat="1" applyFont="1" applyFill="1" applyBorder="1" applyAlignment="1">
      <alignment horizontal="center" vertical="center"/>
    </xf>
    <xf numFmtId="2" fontId="21" fillId="26" borderId="21" xfId="32" applyNumberFormat="1" applyFont="1" applyFill="1" applyBorder="1" applyAlignment="1">
      <alignment horizontal="center" vertical="center"/>
    </xf>
    <xf numFmtId="2" fontId="21" fillId="27" borderId="22" xfId="32" applyNumberFormat="1" applyFont="1" applyFill="1" applyBorder="1" applyAlignment="1">
      <alignment horizontal="center" vertical="center"/>
    </xf>
    <xf numFmtId="2" fontId="21" fillId="26" borderId="23" xfId="32" applyNumberFormat="1" applyFont="1" applyFill="1" applyBorder="1" applyAlignment="1">
      <alignment horizontal="center" vertical="center"/>
    </xf>
    <xf numFmtId="2" fontId="21" fillId="27" borderId="11" xfId="32" applyNumberFormat="1" applyFont="1" applyFill="1" applyBorder="1" applyAlignment="1">
      <alignment horizontal="center" vertical="center"/>
    </xf>
    <xf numFmtId="0" fontId="0" fillId="0" borderId="0" xfId="0" applyBorder="1"/>
    <xf numFmtId="0" fontId="22" fillId="24" borderId="24" xfId="32" applyFont="1" applyFill="1" applyBorder="1" applyAlignment="1">
      <alignment vertical="center"/>
    </xf>
    <xf numFmtId="0" fontId="22" fillId="24" borderId="25" xfId="32" applyFont="1" applyFill="1" applyBorder="1" applyAlignment="1">
      <alignment vertical="center"/>
    </xf>
    <xf numFmtId="2" fontId="21" fillId="26" borderId="12" xfId="32" applyNumberFormat="1" applyFont="1" applyFill="1" applyBorder="1" applyAlignment="1">
      <alignment horizontal="center" vertical="center"/>
    </xf>
    <xf numFmtId="2" fontId="21" fillId="27" borderId="26" xfId="32" applyNumberFormat="1" applyFont="1" applyFill="1" applyBorder="1" applyAlignment="1">
      <alignment horizontal="center" vertical="center"/>
    </xf>
    <xf numFmtId="2" fontId="21" fillId="26" borderId="25" xfId="32" applyNumberFormat="1" applyFont="1" applyFill="1" applyBorder="1" applyAlignment="1">
      <alignment horizontal="center" vertical="center"/>
    </xf>
    <xf numFmtId="2" fontId="26" fillId="28" borderId="27" xfId="32" applyNumberFormat="1" applyFont="1" applyFill="1" applyBorder="1" applyAlignment="1">
      <alignment horizontal="center" vertical="center"/>
    </xf>
    <xf numFmtId="2" fontId="26" fillId="28" borderId="28" xfId="32" applyNumberFormat="1" applyFont="1" applyFill="1" applyBorder="1" applyAlignment="1">
      <alignment horizontal="center" vertical="center"/>
    </xf>
    <xf numFmtId="0" fontId="25" fillId="27" borderId="29" xfId="32" applyFont="1" applyFill="1" applyBorder="1" applyAlignment="1">
      <alignment horizontal="center" vertical="center" wrapText="1"/>
    </xf>
    <xf numFmtId="0" fontId="20" fillId="25" borderId="30" xfId="32" applyFont="1" applyFill="1" applyBorder="1" applyAlignment="1">
      <alignment vertical="center" wrapText="1"/>
    </xf>
    <xf numFmtId="0" fontId="19" fillId="27" borderId="31" xfId="32" applyFont="1" applyFill="1" applyBorder="1" applyAlignment="1">
      <alignment horizontal="center" vertical="center" wrapText="1"/>
    </xf>
    <xf numFmtId="0" fontId="20" fillId="25" borderId="31" xfId="32" applyFont="1" applyFill="1" applyBorder="1" applyAlignment="1">
      <alignment horizontal="center" vertical="center" wrapText="1"/>
    </xf>
    <xf numFmtId="0" fontId="19" fillId="29" borderId="31" xfId="32" applyFont="1" applyFill="1" applyBorder="1" applyAlignment="1">
      <alignment horizontal="center" vertical="center" wrapText="1"/>
    </xf>
    <xf numFmtId="2" fontId="19" fillId="29" borderId="32" xfId="32" applyNumberFormat="1" applyFont="1" applyFill="1" applyBorder="1" applyAlignment="1">
      <alignment horizontal="center" vertical="center" wrapText="1"/>
    </xf>
    <xf numFmtId="0" fontId="20" fillId="30" borderId="18" xfId="32" applyFont="1" applyFill="1" applyBorder="1" applyAlignment="1">
      <alignment horizontal="center" vertical="center" wrapText="1"/>
    </xf>
    <xf numFmtId="0" fontId="20" fillId="30" borderId="23" xfId="32" applyFont="1" applyFill="1" applyBorder="1" applyAlignment="1">
      <alignment horizontal="center" vertical="center" wrapText="1"/>
    </xf>
    <xf numFmtId="0" fontId="20" fillId="30" borderId="22" xfId="32" applyFont="1" applyFill="1" applyBorder="1" applyAlignment="1">
      <alignment horizontal="center" vertical="center" wrapText="1"/>
    </xf>
    <xf numFmtId="0" fontId="20" fillId="30" borderId="20" xfId="32" applyFont="1" applyFill="1" applyBorder="1" applyAlignment="1">
      <alignment horizontal="center" vertical="center" wrapText="1"/>
    </xf>
    <xf numFmtId="0" fontId="20" fillId="25" borderId="33" xfId="32" applyFont="1" applyFill="1" applyBorder="1" applyAlignment="1">
      <alignment horizontal="center" vertical="center"/>
    </xf>
    <xf numFmtId="0" fontId="20" fillId="25" borderId="34" xfId="32" applyFont="1" applyFill="1" applyBorder="1" applyAlignment="1">
      <alignment horizontal="center" vertical="center"/>
    </xf>
    <xf numFmtId="0" fontId="20" fillId="25" borderId="35" xfId="32" applyFont="1" applyFill="1" applyBorder="1" applyAlignment="1">
      <alignment horizontal="center" vertical="center"/>
    </xf>
    <xf numFmtId="0" fontId="19" fillId="28" borderId="37" xfId="32" applyFont="1" applyFill="1" applyBorder="1" applyAlignment="1">
      <alignment horizontal="center" vertical="center" wrapText="1"/>
    </xf>
    <xf numFmtId="0" fontId="19" fillId="28" borderId="38" xfId="32" applyFont="1" applyFill="1" applyBorder="1" applyAlignment="1">
      <alignment horizontal="center" vertical="center" wrapText="1"/>
    </xf>
    <xf numFmtId="0" fontId="24" fillId="25" borderId="38" xfId="32" applyFont="1" applyFill="1" applyBorder="1" applyAlignment="1">
      <alignment horizontal="center" vertical="center" wrapText="1"/>
    </xf>
    <xf numFmtId="0" fontId="26" fillId="30" borderId="37" xfId="32" applyFont="1" applyFill="1" applyBorder="1" applyAlignment="1">
      <alignment horizontal="center" vertical="center" wrapText="1"/>
    </xf>
    <xf numFmtId="0" fontId="26" fillId="30" borderId="39" xfId="32" applyFont="1" applyFill="1" applyBorder="1" applyAlignment="1">
      <alignment horizontal="center" vertical="center" wrapText="1"/>
    </xf>
    <xf numFmtId="0" fontId="20" fillId="31" borderId="40" xfId="32" applyFont="1" applyFill="1" applyBorder="1" applyAlignment="1">
      <alignment horizontal="center" vertical="center" wrapText="1"/>
    </xf>
    <xf numFmtId="0" fontId="23" fillId="0" borderId="0" xfId="32" applyFont="1" applyBorder="1" applyAlignment="1">
      <alignment horizontal="center" vertical="center"/>
    </xf>
    <xf numFmtId="0" fontId="23" fillId="0" borderId="0" xfId="32" applyFont="1" applyBorder="1" applyAlignment="1">
      <alignment horizontal="right" vertical="center"/>
    </xf>
    <xf numFmtId="0" fontId="20" fillId="25" borderId="36" xfId="32" applyFont="1" applyFill="1" applyBorder="1" applyAlignment="1">
      <alignment horizontal="center" vertical="center"/>
    </xf>
    <xf numFmtId="0" fontId="20" fillId="30" borderId="30" xfId="32" applyFont="1" applyFill="1" applyBorder="1" applyAlignment="1">
      <alignment horizontal="center" vertical="center"/>
    </xf>
    <xf numFmtId="0" fontId="20" fillId="30" borderId="31" xfId="32" applyFont="1" applyFill="1" applyBorder="1" applyAlignment="1">
      <alignment horizontal="center" vertical="center"/>
    </xf>
    <xf numFmtId="0" fontId="20" fillId="30" borderId="32" xfId="32" applyFont="1" applyFill="1" applyBorder="1" applyAlignment="1">
      <alignment horizontal="center" vertical="center"/>
    </xf>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Neutre" xfId="31" builtinId="28" customBuiltin="1"/>
    <cellStyle name="Normal" xfId="0" builtinId="0"/>
    <cellStyle name="Normal_Feuil1" xfId="32"/>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28575</xdr:colOff>
      <xdr:row>1</xdr:row>
      <xdr:rowOff>104775</xdr:rowOff>
    </xdr:from>
    <xdr:to>
      <xdr:col>13</xdr:col>
      <xdr:colOff>733425</xdr:colOff>
      <xdr:row>1</xdr:row>
      <xdr:rowOff>476250</xdr:rowOff>
    </xdr:to>
    <xdr:sp macro="" textlink="">
      <xdr:nvSpPr>
        <xdr:cNvPr id="2049" name="Text Box 1"/>
        <xdr:cNvSpPr txBox="1">
          <a:spLocks noChangeArrowheads="1"/>
        </xdr:cNvSpPr>
      </xdr:nvSpPr>
      <xdr:spPr bwMode="auto">
        <a:xfrm>
          <a:off x="6629400" y="485775"/>
          <a:ext cx="3752850" cy="37147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Les cellules jaunes sur les lignes 1 et 2 sont à remplir par nos soins en début d'année.</a:t>
          </a:r>
        </a:p>
      </xdr:txBody>
    </xdr:sp>
    <xdr:clientData/>
  </xdr:twoCellAnchor>
  <xdr:twoCellAnchor>
    <xdr:from>
      <xdr:col>7</xdr:col>
      <xdr:colOff>638175</xdr:colOff>
      <xdr:row>0</xdr:row>
      <xdr:rowOff>257175</xdr:rowOff>
    </xdr:from>
    <xdr:to>
      <xdr:col>8</xdr:col>
      <xdr:colOff>704850</xdr:colOff>
      <xdr:row>1</xdr:row>
      <xdr:rowOff>85725</xdr:rowOff>
    </xdr:to>
    <xdr:sp macro="" textlink="">
      <xdr:nvSpPr>
        <xdr:cNvPr id="2050" name="Line 2"/>
        <xdr:cNvSpPr>
          <a:spLocks noChangeShapeType="1"/>
        </xdr:cNvSpPr>
      </xdr:nvSpPr>
      <xdr:spPr bwMode="auto">
        <a:xfrm flipH="1" flipV="1">
          <a:off x="5772150" y="257175"/>
          <a:ext cx="771525" cy="209550"/>
        </a:xfrm>
        <a:prstGeom prst="line">
          <a:avLst/>
        </a:prstGeom>
        <a:noFill/>
        <a:ln w="9525">
          <a:solidFill>
            <a:srgbClr val="000000"/>
          </a:solidFill>
          <a:round/>
          <a:headEnd/>
          <a:tailEnd type="triangle" w="med" len="med"/>
        </a:ln>
      </xdr:spPr>
    </xdr:sp>
    <xdr:clientData/>
  </xdr:twoCellAnchor>
  <xdr:twoCellAnchor>
    <xdr:from>
      <xdr:col>1</xdr:col>
      <xdr:colOff>609600</xdr:colOff>
      <xdr:row>1</xdr:row>
      <xdr:rowOff>200025</xdr:rowOff>
    </xdr:from>
    <xdr:to>
      <xdr:col>8</xdr:col>
      <xdr:colOff>704850</xdr:colOff>
      <xdr:row>1</xdr:row>
      <xdr:rowOff>200025</xdr:rowOff>
    </xdr:to>
    <xdr:sp macro="" textlink="">
      <xdr:nvSpPr>
        <xdr:cNvPr id="2051" name="Line 3"/>
        <xdr:cNvSpPr>
          <a:spLocks noChangeShapeType="1"/>
        </xdr:cNvSpPr>
      </xdr:nvSpPr>
      <xdr:spPr bwMode="auto">
        <a:xfrm flipH="1">
          <a:off x="1190625" y="581025"/>
          <a:ext cx="5353050" cy="0"/>
        </a:xfrm>
        <a:prstGeom prst="line">
          <a:avLst/>
        </a:prstGeom>
        <a:noFill/>
        <a:ln w="9525">
          <a:solidFill>
            <a:srgbClr val="000000"/>
          </a:solidFill>
          <a:round/>
          <a:headEnd/>
          <a:tailEnd type="triangle" w="med" len="med"/>
        </a:ln>
      </xdr:spPr>
    </xdr:sp>
    <xdr:clientData/>
  </xdr:twoCellAnchor>
  <xdr:twoCellAnchor>
    <xdr:from>
      <xdr:col>3</xdr:col>
      <xdr:colOff>742950</xdr:colOff>
      <xdr:row>1</xdr:row>
      <xdr:rowOff>428625</xdr:rowOff>
    </xdr:from>
    <xdr:to>
      <xdr:col>8</xdr:col>
      <xdr:colOff>714375</xdr:colOff>
      <xdr:row>1</xdr:row>
      <xdr:rowOff>428625</xdr:rowOff>
    </xdr:to>
    <xdr:sp macro="" textlink="">
      <xdr:nvSpPr>
        <xdr:cNvPr id="2052" name="Line 4"/>
        <xdr:cNvSpPr>
          <a:spLocks noChangeShapeType="1"/>
        </xdr:cNvSpPr>
      </xdr:nvSpPr>
      <xdr:spPr bwMode="auto">
        <a:xfrm flipH="1">
          <a:off x="2886075" y="809625"/>
          <a:ext cx="3667125" cy="0"/>
        </a:xfrm>
        <a:prstGeom prst="line">
          <a:avLst/>
        </a:prstGeom>
        <a:noFill/>
        <a:ln w="9525">
          <a:solidFill>
            <a:srgbClr val="000000"/>
          </a:solidFill>
          <a:round/>
          <a:headEnd/>
          <a:tailEnd type="triangle" w="med" len="med"/>
        </a:ln>
      </xdr:spPr>
    </xdr:sp>
    <xdr:clientData/>
  </xdr:twoCellAnchor>
  <xdr:twoCellAnchor>
    <xdr:from>
      <xdr:col>9</xdr:col>
      <xdr:colOff>9525</xdr:colOff>
      <xdr:row>2</xdr:row>
      <xdr:rowOff>9525</xdr:rowOff>
    </xdr:from>
    <xdr:to>
      <xdr:col>13</xdr:col>
      <xdr:colOff>714375</xdr:colOff>
      <xdr:row>3</xdr:row>
      <xdr:rowOff>390525</xdr:rowOff>
    </xdr:to>
    <xdr:sp macro="" textlink="">
      <xdr:nvSpPr>
        <xdr:cNvPr id="2053" name="Text Box 5"/>
        <xdr:cNvSpPr txBox="1">
          <a:spLocks noChangeArrowheads="1"/>
        </xdr:cNvSpPr>
      </xdr:nvSpPr>
      <xdr:spPr bwMode="auto">
        <a:xfrm>
          <a:off x="6610350" y="962025"/>
          <a:ext cx="3752850" cy="609600"/>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Les cellules bleues sur la ligne 2 sont des formules qui découlent du remplissage des cellules jaunes vu précédemment: </a:t>
          </a:r>
          <a:r>
            <a:rPr lang="fr-FR" sz="1000" b="0" i="1" u="none" strike="noStrike" baseline="0">
              <a:solidFill>
                <a:srgbClr val="000000"/>
              </a:solidFill>
              <a:latin typeface="Arial"/>
              <a:cs typeface="Arial"/>
            </a:rPr>
            <a:t>une soustraction pour la F2 et une moyenne pour la H2!</a:t>
          </a:r>
        </a:p>
      </xdr:txBody>
    </xdr:sp>
    <xdr:clientData/>
  </xdr:twoCellAnchor>
  <xdr:twoCellAnchor>
    <xdr:from>
      <xdr:col>5</xdr:col>
      <xdr:colOff>600075</xdr:colOff>
      <xdr:row>1</xdr:row>
      <xdr:rowOff>533400</xdr:rowOff>
    </xdr:from>
    <xdr:to>
      <xdr:col>8</xdr:col>
      <xdr:colOff>695325</xdr:colOff>
      <xdr:row>3</xdr:row>
      <xdr:rowOff>95250</xdr:rowOff>
    </xdr:to>
    <xdr:sp macro="" textlink="">
      <xdr:nvSpPr>
        <xdr:cNvPr id="2054" name="Line 6"/>
        <xdr:cNvSpPr>
          <a:spLocks noChangeShapeType="1"/>
        </xdr:cNvSpPr>
      </xdr:nvSpPr>
      <xdr:spPr bwMode="auto">
        <a:xfrm flipH="1" flipV="1">
          <a:off x="4305300" y="914400"/>
          <a:ext cx="2228850" cy="361950"/>
        </a:xfrm>
        <a:prstGeom prst="line">
          <a:avLst/>
        </a:prstGeom>
        <a:noFill/>
        <a:ln w="9525">
          <a:solidFill>
            <a:srgbClr val="000000"/>
          </a:solidFill>
          <a:round/>
          <a:headEnd/>
          <a:tailEnd type="triangle" w="med" len="med"/>
        </a:ln>
      </xdr:spPr>
    </xdr:sp>
    <xdr:clientData/>
  </xdr:twoCellAnchor>
  <xdr:twoCellAnchor>
    <xdr:from>
      <xdr:col>7</xdr:col>
      <xdr:colOff>533400</xdr:colOff>
      <xdr:row>1</xdr:row>
      <xdr:rowOff>533400</xdr:rowOff>
    </xdr:from>
    <xdr:to>
      <xdr:col>8</xdr:col>
      <xdr:colOff>704850</xdr:colOff>
      <xdr:row>2</xdr:row>
      <xdr:rowOff>114300</xdr:rowOff>
    </xdr:to>
    <xdr:sp macro="" textlink="">
      <xdr:nvSpPr>
        <xdr:cNvPr id="2055" name="Line 7"/>
        <xdr:cNvSpPr>
          <a:spLocks noChangeShapeType="1"/>
        </xdr:cNvSpPr>
      </xdr:nvSpPr>
      <xdr:spPr bwMode="auto">
        <a:xfrm flipH="1" flipV="1">
          <a:off x="5667375" y="914400"/>
          <a:ext cx="876300" cy="152400"/>
        </a:xfrm>
        <a:prstGeom prst="line">
          <a:avLst/>
        </a:prstGeom>
        <a:noFill/>
        <a:ln w="9525">
          <a:solidFill>
            <a:srgbClr val="000000"/>
          </a:solidFill>
          <a:round/>
          <a:headEnd/>
          <a:tailEnd type="triangle" w="med" len="med"/>
        </a:ln>
      </xdr:spPr>
    </xdr:sp>
    <xdr:clientData/>
  </xdr:twoCellAnchor>
  <xdr:twoCellAnchor>
    <xdr:from>
      <xdr:col>9</xdr:col>
      <xdr:colOff>9525</xdr:colOff>
      <xdr:row>4</xdr:row>
      <xdr:rowOff>38100</xdr:rowOff>
    </xdr:from>
    <xdr:to>
      <xdr:col>13</xdr:col>
      <xdr:colOff>714375</xdr:colOff>
      <xdr:row>6</xdr:row>
      <xdr:rowOff>66675</xdr:rowOff>
    </xdr:to>
    <xdr:sp macro="" textlink="">
      <xdr:nvSpPr>
        <xdr:cNvPr id="2056" name="Text Box 8"/>
        <xdr:cNvSpPr txBox="1">
          <a:spLocks noChangeArrowheads="1"/>
        </xdr:cNvSpPr>
      </xdr:nvSpPr>
      <xdr:spPr bwMode="auto">
        <a:xfrm>
          <a:off x="6610350" y="1676400"/>
          <a:ext cx="3752850" cy="371475"/>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Important: ne jamais toucher aux formules Excel. </a:t>
          </a:r>
          <a:r>
            <a:rPr lang="fr-FR" sz="1000" b="1" i="0" u="sng" strike="noStrike" baseline="0">
              <a:solidFill>
                <a:srgbClr val="000000"/>
              </a:solidFill>
              <a:latin typeface="Arial"/>
              <a:cs typeface="Arial"/>
            </a:rPr>
            <a:t>Ces formules apparaissent dans tout le tableau en bleu ciel.</a:t>
          </a:r>
        </a:p>
      </xdr:txBody>
    </xdr:sp>
    <xdr:clientData/>
  </xdr:twoCellAnchor>
  <xdr:twoCellAnchor>
    <xdr:from>
      <xdr:col>9</xdr:col>
      <xdr:colOff>0</xdr:colOff>
      <xdr:row>7</xdr:row>
      <xdr:rowOff>123825</xdr:rowOff>
    </xdr:from>
    <xdr:to>
      <xdr:col>13</xdr:col>
      <xdr:colOff>704850</xdr:colOff>
      <xdr:row>12</xdr:row>
      <xdr:rowOff>123825</xdr:rowOff>
    </xdr:to>
    <xdr:sp macro="" textlink="">
      <xdr:nvSpPr>
        <xdr:cNvPr id="2057" name="Text Box 9"/>
        <xdr:cNvSpPr txBox="1">
          <a:spLocks noChangeArrowheads="1"/>
        </xdr:cNvSpPr>
      </xdr:nvSpPr>
      <xdr:spPr bwMode="auto">
        <a:xfrm>
          <a:off x="6600825" y="2276475"/>
          <a:ext cx="3752850" cy="857250"/>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fr-FR" sz="1000" b="0" i="0" u="none" strike="noStrike" baseline="0">
              <a:solidFill>
                <a:srgbClr val="000000"/>
              </a:solidFill>
              <a:latin typeface="Arial"/>
              <a:cs typeface="Arial"/>
            </a:rPr>
            <a:t>Dans tout ce tableau de suivi, seules les cellules jaunes sont à compléter par nos soins: les premières (lignes 1 et 2) en début d'année scolaire; les autres (colonne D) tout au long des semaines. Autant dire pas grand'chose à compléter ! </a:t>
          </a:r>
          <a:r>
            <a:rPr lang="fr-FR" sz="1000" b="1" i="0" u="none" strike="noStrike" baseline="0">
              <a:solidFill>
                <a:srgbClr val="000000"/>
              </a:solidFill>
              <a:latin typeface="Arial"/>
              <a:cs typeface="Arial"/>
            </a:rPr>
            <a:t>Qui a dit que le suivi des heures était quelque chose de compliquer ?</a:t>
          </a:r>
        </a:p>
      </xdr:txBody>
    </xdr:sp>
    <xdr:clientData/>
  </xdr:twoCellAnchor>
  <xdr:twoCellAnchor>
    <xdr:from>
      <xdr:col>3</xdr:col>
      <xdr:colOff>790575</xdr:colOff>
      <xdr:row>4</xdr:row>
      <xdr:rowOff>123825</xdr:rowOff>
    </xdr:from>
    <xdr:to>
      <xdr:col>8</xdr:col>
      <xdr:colOff>685800</xdr:colOff>
      <xdr:row>8</xdr:row>
      <xdr:rowOff>85725</xdr:rowOff>
    </xdr:to>
    <xdr:sp macro="" textlink="">
      <xdr:nvSpPr>
        <xdr:cNvPr id="2058" name="Line 10"/>
        <xdr:cNvSpPr>
          <a:spLocks noChangeShapeType="1"/>
        </xdr:cNvSpPr>
      </xdr:nvSpPr>
      <xdr:spPr bwMode="auto">
        <a:xfrm flipH="1" flipV="1">
          <a:off x="2933700" y="1762125"/>
          <a:ext cx="3590925" cy="647700"/>
        </a:xfrm>
        <a:prstGeom prst="line">
          <a:avLst/>
        </a:prstGeom>
        <a:noFill/>
        <a:ln w="9525">
          <a:solidFill>
            <a:srgbClr val="000000"/>
          </a:solidFill>
          <a:round/>
          <a:headEnd/>
          <a:tailEnd type="triangle" w="med" len="med"/>
        </a:ln>
      </xdr:spPr>
    </xdr:sp>
    <xdr:clientData/>
  </xdr:twoCellAnchor>
  <xdr:twoCellAnchor>
    <xdr:from>
      <xdr:col>3</xdr:col>
      <xdr:colOff>762000</xdr:colOff>
      <xdr:row>9</xdr:row>
      <xdr:rowOff>76200</xdr:rowOff>
    </xdr:from>
    <xdr:to>
      <xdr:col>8</xdr:col>
      <xdr:colOff>676275</xdr:colOff>
      <xdr:row>13</xdr:row>
      <xdr:rowOff>104775</xdr:rowOff>
    </xdr:to>
    <xdr:sp macro="" textlink="">
      <xdr:nvSpPr>
        <xdr:cNvPr id="2059" name="Line 11"/>
        <xdr:cNvSpPr>
          <a:spLocks noChangeShapeType="1"/>
        </xdr:cNvSpPr>
      </xdr:nvSpPr>
      <xdr:spPr bwMode="auto">
        <a:xfrm flipH="1">
          <a:off x="2905125" y="2571750"/>
          <a:ext cx="3609975" cy="714375"/>
        </a:xfrm>
        <a:prstGeom prst="line">
          <a:avLst/>
        </a:prstGeom>
        <a:noFill/>
        <a:ln w="9525">
          <a:solidFill>
            <a:srgbClr val="000000"/>
          </a:solidFill>
          <a:round/>
          <a:headEnd/>
          <a:tailEnd type="triangle" w="med" len="med"/>
        </a:ln>
      </xdr:spPr>
    </xdr:sp>
    <xdr:clientData/>
  </xdr:twoCellAnchor>
  <xdr:twoCellAnchor>
    <xdr:from>
      <xdr:col>8</xdr:col>
      <xdr:colOff>123825</xdr:colOff>
      <xdr:row>0</xdr:row>
      <xdr:rowOff>38100</xdr:rowOff>
    </xdr:from>
    <xdr:to>
      <xdr:col>10</xdr:col>
      <xdr:colOff>647700</xdr:colOff>
      <xdr:row>0</xdr:row>
      <xdr:rowOff>219075</xdr:rowOff>
    </xdr:to>
    <xdr:sp macro="" textlink="">
      <xdr:nvSpPr>
        <xdr:cNvPr id="2060" name="Text Box 12"/>
        <xdr:cNvSpPr txBox="1">
          <a:spLocks noChangeArrowheads="1"/>
        </xdr:cNvSpPr>
      </xdr:nvSpPr>
      <xdr:spPr bwMode="auto">
        <a:xfrm>
          <a:off x="5962650" y="38100"/>
          <a:ext cx="2047875" cy="18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800" b="0" i="1" u="none" strike="noStrike" baseline="0">
              <a:solidFill>
                <a:srgbClr val="000000"/>
              </a:solidFill>
              <a:latin typeface="Arial"/>
              <a:cs typeface="Arial"/>
            </a:rPr>
            <a:t>Mettre le chiffre 0 si aucun crédit accordé.</a:t>
          </a:r>
        </a:p>
      </xdr:txBody>
    </xdr:sp>
    <xdr:clientData/>
  </xdr:twoCellAnchor>
  <xdr:twoCellAnchor>
    <xdr:from>
      <xdr:col>0</xdr:col>
      <xdr:colOff>104775</xdr:colOff>
      <xdr:row>2</xdr:row>
      <xdr:rowOff>19050</xdr:rowOff>
    </xdr:from>
    <xdr:to>
      <xdr:col>2</xdr:col>
      <xdr:colOff>219075</xdr:colOff>
      <xdr:row>2</xdr:row>
      <xdr:rowOff>209550</xdr:rowOff>
    </xdr:to>
    <xdr:sp macro="" textlink="">
      <xdr:nvSpPr>
        <xdr:cNvPr id="2061" name="Text Box 13"/>
        <xdr:cNvSpPr txBox="1">
          <a:spLocks noChangeArrowheads="1"/>
        </xdr:cNvSpPr>
      </xdr:nvSpPr>
      <xdr:spPr bwMode="auto">
        <a:xfrm>
          <a:off x="104775" y="971550"/>
          <a:ext cx="1409700" cy="190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800" b="0" i="1" u="none" strike="noStrike" baseline="0">
              <a:solidFill>
                <a:srgbClr val="000000"/>
              </a:solidFill>
              <a:latin typeface="Arial"/>
              <a:cs typeface="Arial"/>
            </a:rPr>
            <a:t>Là, c'est à vous de compter!</a:t>
          </a:r>
        </a:p>
      </xdr:txBody>
    </xdr:sp>
    <xdr:clientData/>
  </xdr:twoCellAnchor>
  <xdr:twoCellAnchor>
    <xdr:from>
      <xdr:col>1</xdr:col>
      <xdr:colOff>400050</xdr:colOff>
      <xdr:row>1</xdr:row>
      <xdr:rowOff>352425</xdr:rowOff>
    </xdr:from>
    <xdr:to>
      <xdr:col>1</xdr:col>
      <xdr:colOff>400050</xdr:colOff>
      <xdr:row>1</xdr:row>
      <xdr:rowOff>542925</xdr:rowOff>
    </xdr:to>
    <xdr:sp macro="" textlink="">
      <xdr:nvSpPr>
        <xdr:cNvPr id="2062" name="Line 14"/>
        <xdr:cNvSpPr>
          <a:spLocks noChangeShapeType="1"/>
        </xdr:cNvSpPr>
      </xdr:nvSpPr>
      <xdr:spPr bwMode="auto">
        <a:xfrm flipV="1">
          <a:off x="981075" y="733425"/>
          <a:ext cx="0" cy="190500"/>
        </a:xfrm>
        <a:prstGeom prst="line">
          <a:avLst/>
        </a:prstGeom>
        <a:noFill/>
        <a:ln w="9525">
          <a:solidFill>
            <a:srgbClr val="000000"/>
          </a:solidFill>
          <a:round/>
          <a:headEnd/>
          <a:tailEnd type="triangle" w="med" len="med"/>
        </a:ln>
      </xdr:spPr>
    </xdr:sp>
    <xdr:clientData/>
  </xdr:twoCellAnchor>
  <xdr:twoCellAnchor>
    <xdr:from>
      <xdr:col>3</xdr:col>
      <xdr:colOff>0</xdr:colOff>
      <xdr:row>2</xdr:row>
      <xdr:rowOff>28575</xdr:rowOff>
    </xdr:from>
    <xdr:to>
      <xdr:col>5</xdr:col>
      <xdr:colOff>190500</xdr:colOff>
      <xdr:row>2</xdr:row>
      <xdr:rowOff>209550</xdr:rowOff>
    </xdr:to>
    <xdr:sp macro="" textlink="">
      <xdr:nvSpPr>
        <xdr:cNvPr id="2063" name="Text Box 15"/>
        <xdr:cNvSpPr txBox="1">
          <a:spLocks noChangeArrowheads="1"/>
        </xdr:cNvSpPr>
      </xdr:nvSpPr>
      <xdr:spPr bwMode="auto">
        <a:xfrm>
          <a:off x="2143125" y="981075"/>
          <a:ext cx="1752600" cy="18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800" b="0" i="1" u="none" strike="noStrike" baseline="0">
              <a:solidFill>
                <a:srgbClr val="000000"/>
              </a:solidFill>
              <a:latin typeface="Arial"/>
              <a:cs typeface="Arial"/>
            </a:rPr>
            <a:t>Voir sur chacun des contrats AED.</a:t>
          </a:r>
        </a:p>
      </xdr:txBody>
    </xdr:sp>
    <xdr:clientData/>
  </xdr:twoCellAnchor>
  <xdr:twoCellAnchor>
    <xdr:from>
      <xdr:col>3</xdr:col>
      <xdr:colOff>514350</xdr:colOff>
      <xdr:row>1</xdr:row>
      <xdr:rowOff>381000</xdr:rowOff>
    </xdr:from>
    <xdr:to>
      <xdr:col>3</xdr:col>
      <xdr:colOff>514350</xdr:colOff>
      <xdr:row>2</xdr:row>
      <xdr:rowOff>0</xdr:rowOff>
    </xdr:to>
    <xdr:sp macro="" textlink="">
      <xdr:nvSpPr>
        <xdr:cNvPr id="2064" name="Line 16"/>
        <xdr:cNvSpPr>
          <a:spLocks noChangeShapeType="1"/>
        </xdr:cNvSpPr>
      </xdr:nvSpPr>
      <xdr:spPr bwMode="auto">
        <a:xfrm flipV="1">
          <a:off x="2657475" y="762000"/>
          <a:ext cx="0" cy="190500"/>
        </a:xfrm>
        <a:prstGeom prst="line">
          <a:avLst/>
        </a:prstGeom>
        <a:noFill/>
        <a:ln w="9525">
          <a:solidFill>
            <a:srgbClr val="000000"/>
          </a:solidFill>
          <a:round/>
          <a:headEnd/>
          <a:tailEnd type="triangle" w="med" len="med"/>
        </a:ln>
      </xdr:spPr>
    </xdr:sp>
    <xdr:clientData/>
  </xdr:twoCellAnchor>
  <xdr:twoCellAnchor>
    <xdr:from>
      <xdr:col>9</xdr:col>
      <xdr:colOff>9525</xdr:colOff>
      <xdr:row>13</xdr:row>
      <xdr:rowOff>161925</xdr:rowOff>
    </xdr:from>
    <xdr:to>
      <xdr:col>13</xdr:col>
      <xdr:colOff>714375</xdr:colOff>
      <xdr:row>17</xdr:row>
      <xdr:rowOff>9525</xdr:rowOff>
    </xdr:to>
    <xdr:sp macro="" textlink="">
      <xdr:nvSpPr>
        <xdr:cNvPr id="2065" name="Text Box 17"/>
        <xdr:cNvSpPr txBox="1">
          <a:spLocks noChangeArrowheads="1"/>
        </xdr:cNvSpPr>
      </xdr:nvSpPr>
      <xdr:spPr bwMode="auto">
        <a:xfrm>
          <a:off x="6610350" y="3343275"/>
          <a:ext cx="3752850" cy="533400"/>
        </a:xfrm>
        <a:prstGeom prst="rect">
          <a:avLst/>
        </a:prstGeom>
        <a:solidFill>
          <a:srgbClr val="99CC00"/>
        </a:solidFill>
        <a:ln w="9525">
          <a:solidFill>
            <a:srgbClr val="000000"/>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Explication des colonnes A et B</a:t>
          </a:r>
          <a:r>
            <a:rPr lang="fr-FR" sz="1000" b="0" i="0" u="none" strike="noStrike" baseline="0">
              <a:solidFill>
                <a:srgbClr val="000000"/>
              </a:solidFill>
              <a:latin typeface="Arial"/>
              <a:cs typeface="Arial"/>
            </a:rPr>
            <a:t>: facile à comprendre. Il suffit de numéroter chaque semaine de travail selon votre calendrier (colonne A) et inscrire les dates correspondantes (colonne B).</a:t>
          </a:r>
        </a:p>
      </xdr:txBody>
    </xdr:sp>
    <xdr:clientData/>
  </xdr:twoCellAnchor>
  <xdr:twoCellAnchor>
    <xdr:from>
      <xdr:col>9</xdr:col>
      <xdr:colOff>9525</xdr:colOff>
      <xdr:row>18</xdr:row>
      <xdr:rowOff>38100</xdr:rowOff>
    </xdr:from>
    <xdr:to>
      <xdr:col>13</xdr:col>
      <xdr:colOff>714375</xdr:colOff>
      <xdr:row>23</xdr:row>
      <xdr:rowOff>47625</xdr:rowOff>
    </xdr:to>
    <xdr:sp macro="" textlink="">
      <xdr:nvSpPr>
        <xdr:cNvPr id="2066" name="Text Box 18"/>
        <xdr:cNvSpPr txBox="1">
          <a:spLocks noChangeArrowheads="1"/>
        </xdr:cNvSpPr>
      </xdr:nvSpPr>
      <xdr:spPr bwMode="auto">
        <a:xfrm>
          <a:off x="6610350" y="4076700"/>
          <a:ext cx="3752850" cy="86677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Explication de la colonne C</a:t>
          </a:r>
          <a:r>
            <a:rPr lang="fr-FR" sz="1000" b="0" i="0" u="none" strike="noStrike" baseline="0">
              <a:solidFill>
                <a:srgbClr val="000000"/>
              </a:solidFill>
              <a:latin typeface="Arial"/>
              <a:cs typeface="Arial"/>
            </a:rPr>
            <a:t>: rien de compliqué également. Il s'agit du nombre apparaissant en H2, c'est-à-dire la quotité hebdo. de travail théoriquement exigée. </a:t>
          </a:r>
          <a:r>
            <a:rPr lang="fr-FR" sz="1000" b="1" i="0" u="none" strike="noStrike" baseline="0">
              <a:solidFill>
                <a:srgbClr val="000000"/>
              </a:solidFill>
              <a:latin typeface="Arial"/>
              <a:cs typeface="Arial"/>
            </a:rPr>
            <a:t>Attention: le nombre s'exprime en unités d'heures. Cette remarque est valable pour tous les nombres du tableau! NB: 15 minutes = 0,25.</a:t>
          </a:r>
        </a:p>
      </xdr:txBody>
    </xdr:sp>
    <xdr:clientData/>
  </xdr:twoCellAnchor>
  <xdr:twoCellAnchor>
    <xdr:from>
      <xdr:col>9</xdr:col>
      <xdr:colOff>9525</xdr:colOff>
      <xdr:row>24</xdr:row>
      <xdr:rowOff>28575</xdr:rowOff>
    </xdr:from>
    <xdr:to>
      <xdr:col>13</xdr:col>
      <xdr:colOff>714375</xdr:colOff>
      <xdr:row>26</xdr:row>
      <xdr:rowOff>152400</xdr:rowOff>
    </xdr:to>
    <xdr:sp macro="" textlink="">
      <xdr:nvSpPr>
        <xdr:cNvPr id="2067" name="Text Box 19"/>
        <xdr:cNvSpPr txBox="1">
          <a:spLocks noChangeArrowheads="1"/>
        </xdr:cNvSpPr>
      </xdr:nvSpPr>
      <xdr:spPr bwMode="auto">
        <a:xfrm>
          <a:off x="6610350" y="5095875"/>
          <a:ext cx="3752850" cy="466725"/>
        </a:xfrm>
        <a:prstGeom prst="rect">
          <a:avLst/>
        </a:prstGeom>
        <a:solidFill>
          <a:srgbClr val="FFFF00"/>
        </a:solidFill>
        <a:ln w="9525">
          <a:solidFill>
            <a:srgbClr val="000000"/>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Explication de la colonne D</a:t>
          </a:r>
          <a:r>
            <a:rPr lang="fr-FR" sz="1000" b="0" i="0" u="none" strike="noStrike" baseline="0">
              <a:solidFill>
                <a:srgbClr val="000000"/>
              </a:solidFill>
              <a:latin typeface="Arial"/>
              <a:cs typeface="Arial"/>
            </a:rPr>
            <a:t>: là, c'est à vous de jouer! Inscrire toutes les semaines le nombre d'heures réalisées par l'AED.</a:t>
          </a:r>
        </a:p>
      </xdr:txBody>
    </xdr:sp>
    <xdr:clientData/>
  </xdr:twoCellAnchor>
  <xdr:twoCellAnchor>
    <xdr:from>
      <xdr:col>9</xdr:col>
      <xdr:colOff>0</xdr:colOff>
      <xdr:row>28</xdr:row>
      <xdr:rowOff>9525</xdr:rowOff>
    </xdr:from>
    <xdr:to>
      <xdr:col>13</xdr:col>
      <xdr:colOff>704850</xdr:colOff>
      <xdr:row>32</xdr:row>
      <xdr:rowOff>47625</xdr:rowOff>
    </xdr:to>
    <xdr:sp macro="" textlink="">
      <xdr:nvSpPr>
        <xdr:cNvPr id="2068" name="Text Box 20"/>
        <xdr:cNvSpPr txBox="1">
          <a:spLocks noChangeArrowheads="1"/>
        </xdr:cNvSpPr>
      </xdr:nvSpPr>
      <xdr:spPr bwMode="auto">
        <a:xfrm>
          <a:off x="6600825" y="5762625"/>
          <a:ext cx="3752850" cy="7239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Explication de la colonne E</a:t>
          </a:r>
          <a:r>
            <a:rPr lang="fr-FR" sz="1000" b="0" i="0" u="none" strike="noStrike" baseline="0">
              <a:solidFill>
                <a:srgbClr val="000000"/>
              </a:solidFill>
              <a:latin typeface="Arial"/>
              <a:cs typeface="Arial"/>
            </a:rPr>
            <a:t>: la différence entre la colonne D et la colonne C. Si le nombre qui apparaît est positif, l'AED a travaillé plus qu'il n'aurait dû théoriquement. Si le nombre qui apparaît est négatif, l'AED a travaillé moins qu'il n'aurait dû théoriquement.</a:t>
          </a:r>
        </a:p>
      </xdr:txBody>
    </xdr:sp>
    <xdr:clientData/>
  </xdr:twoCellAnchor>
  <xdr:twoCellAnchor>
    <xdr:from>
      <xdr:col>0</xdr:col>
      <xdr:colOff>504825</xdr:colOff>
      <xdr:row>14</xdr:row>
      <xdr:rowOff>95250</xdr:rowOff>
    </xdr:from>
    <xdr:to>
      <xdr:col>8</xdr:col>
      <xdr:colOff>638175</xdr:colOff>
      <xdr:row>14</xdr:row>
      <xdr:rowOff>95250</xdr:rowOff>
    </xdr:to>
    <xdr:sp macro="" textlink="">
      <xdr:nvSpPr>
        <xdr:cNvPr id="2069" name="Line 21"/>
        <xdr:cNvSpPr>
          <a:spLocks noChangeShapeType="1"/>
        </xdr:cNvSpPr>
      </xdr:nvSpPr>
      <xdr:spPr bwMode="auto">
        <a:xfrm flipH="1">
          <a:off x="504825" y="3448050"/>
          <a:ext cx="5972175" cy="0"/>
        </a:xfrm>
        <a:prstGeom prst="line">
          <a:avLst/>
        </a:prstGeom>
        <a:noFill/>
        <a:ln w="9525">
          <a:solidFill>
            <a:srgbClr val="000000"/>
          </a:solidFill>
          <a:round/>
          <a:headEnd/>
          <a:tailEnd type="triangle" w="med" len="med"/>
        </a:ln>
      </xdr:spPr>
    </xdr:sp>
    <xdr:clientData/>
  </xdr:twoCellAnchor>
  <xdr:twoCellAnchor>
    <xdr:from>
      <xdr:col>1</xdr:col>
      <xdr:colOff>657225</xdr:colOff>
      <xdr:row>15</xdr:row>
      <xdr:rowOff>95250</xdr:rowOff>
    </xdr:from>
    <xdr:to>
      <xdr:col>8</xdr:col>
      <xdr:colOff>638175</xdr:colOff>
      <xdr:row>15</xdr:row>
      <xdr:rowOff>95250</xdr:rowOff>
    </xdr:to>
    <xdr:sp macro="" textlink="">
      <xdr:nvSpPr>
        <xdr:cNvPr id="2070" name="Line 22"/>
        <xdr:cNvSpPr>
          <a:spLocks noChangeShapeType="1"/>
        </xdr:cNvSpPr>
      </xdr:nvSpPr>
      <xdr:spPr bwMode="auto">
        <a:xfrm flipH="1">
          <a:off x="1238250" y="3619500"/>
          <a:ext cx="5238750" cy="0"/>
        </a:xfrm>
        <a:prstGeom prst="line">
          <a:avLst/>
        </a:prstGeom>
        <a:noFill/>
        <a:ln w="9525">
          <a:solidFill>
            <a:srgbClr val="000000"/>
          </a:solidFill>
          <a:round/>
          <a:headEnd/>
          <a:tailEnd type="triangle" w="med" len="med"/>
        </a:ln>
      </xdr:spPr>
    </xdr:sp>
    <xdr:clientData/>
  </xdr:twoCellAnchor>
  <xdr:twoCellAnchor>
    <xdr:from>
      <xdr:col>2</xdr:col>
      <xdr:colOff>742950</xdr:colOff>
      <xdr:row>20</xdr:row>
      <xdr:rowOff>85725</xdr:rowOff>
    </xdr:from>
    <xdr:to>
      <xdr:col>8</xdr:col>
      <xdr:colOff>676275</xdr:colOff>
      <xdr:row>20</xdr:row>
      <xdr:rowOff>95250</xdr:rowOff>
    </xdr:to>
    <xdr:sp macro="" textlink="">
      <xdr:nvSpPr>
        <xdr:cNvPr id="2071" name="Line 23"/>
        <xdr:cNvSpPr>
          <a:spLocks noChangeShapeType="1"/>
        </xdr:cNvSpPr>
      </xdr:nvSpPr>
      <xdr:spPr bwMode="auto">
        <a:xfrm flipH="1">
          <a:off x="2038350" y="4467225"/>
          <a:ext cx="4476750" cy="9525"/>
        </a:xfrm>
        <a:prstGeom prst="line">
          <a:avLst/>
        </a:prstGeom>
        <a:noFill/>
        <a:ln w="9525">
          <a:solidFill>
            <a:srgbClr val="000000"/>
          </a:solidFill>
          <a:round/>
          <a:headEnd/>
          <a:tailEnd type="triangle" w="med" len="med"/>
        </a:ln>
      </xdr:spPr>
    </xdr:sp>
    <xdr:clientData/>
  </xdr:twoCellAnchor>
  <xdr:twoCellAnchor>
    <xdr:from>
      <xdr:col>3</xdr:col>
      <xdr:colOff>771525</xdr:colOff>
      <xdr:row>24</xdr:row>
      <xdr:rowOff>95250</xdr:rowOff>
    </xdr:from>
    <xdr:to>
      <xdr:col>8</xdr:col>
      <xdr:colOff>704850</xdr:colOff>
      <xdr:row>24</xdr:row>
      <xdr:rowOff>104775</xdr:rowOff>
    </xdr:to>
    <xdr:sp macro="" textlink="">
      <xdr:nvSpPr>
        <xdr:cNvPr id="2073" name="Line 25"/>
        <xdr:cNvSpPr>
          <a:spLocks noChangeShapeType="1"/>
        </xdr:cNvSpPr>
      </xdr:nvSpPr>
      <xdr:spPr bwMode="auto">
        <a:xfrm flipH="1" flipV="1">
          <a:off x="2914650" y="5162550"/>
          <a:ext cx="3629025" cy="9525"/>
        </a:xfrm>
        <a:prstGeom prst="line">
          <a:avLst/>
        </a:prstGeom>
        <a:noFill/>
        <a:ln w="9525">
          <a:solidFill>
            <a:srgbClr val="000000"/>
          </a:solidFill>
          <a:round/>
          <a:headEnd/>
          <a:tailEnd type="triangle" w="med" len="med"/>
        </a:ln>
      </xdr:spPr>
    </xdr:sp>
    <xdr:clientData/>
  </xdr:twoCellAnchor>
  <xdr:twoCellAnchor>
    <xdr:from>
      <xdr:col>4</xdr:col>
      <xdr:colOff>590550</xdr:colOff>
      <xdr:row>28</xdr:row>
      <xdr:rowOff>85725</xdr:rowOff>
    </xdr:from>
    <xdr:to>
      <xdr:col>8</xdr:col>
      <xdr:colOff>647700</xdr:colOff>
      <xdr:row>28</xdr:row>
      <xdr:rowOff>85725</xdr:rowOff>
    </xdr:to>
    <xdr:sp macro="" textlink="">
      <xdr:nvSpPr>
        <xdr:cNvPr id="2074" name="Line 26"/>
        <xdr:cNvSpPr>
          <a:spLocks noChangeShapeType="1"/>
        </xdr:cNvSpPr>
      </xdr:nvSpPr>
      <xdr:spPr bwMode="auto">
        <a:xfrm flipH="1">
          <a:off x="3581400" y="5838825"/>
          <a:ext cx="2905125" cy="0"/>
        </a:xfrm>
        <a:prstGeom prst="line">
          <a:avLst/>
        </a:prstGeom>
        <a:noFill/>
        <a:ln w="9525">
          <a:solidFill>
            <a:srgbClr val="000000"/>
          </a:solidFill>
          <a:round/>
          <a:headEnd/>
          <a:tailEnd type="triangle" w="med" len="med"/>
        </a:ln>
      </xdr:spPr>
    </xdr:sp>
    <xdr:clientData/>
  </xdr:twoCellAnchor>
  <xdr:twoCellAnchor>
    <xdr:from>
      <xdr:col>9</xdr:col>
      <xdr:colOff>38100</xdr:colOff>
      <xdr:row>33</xdr:row>
      <xdr:rowOff>57150</xdr:rowOff>
    </xdr:from>
    <xdr:to>
      <xdr:col>13</xdr:col>
      <xdr:colOff>742950</xdr:colOff>
      <xdr:row>35</xdr:row>
      <xdr:rowOff>95250</xdr:rowOff>
    </xdr:to>
    <xdr:sp macro="" textlink="">
      <xdr:nvSpPr>
        <xdr:cNvPr id="2075" name="Text Box 27"/>
        <xdr:cNvSpPr txBox="1">
          <a:spLocks noChangeArrowheads="1"/>
        </xdr:cNvSpPr>
      </xdr:nvSpPr>
      <xdr:spPr bwMode="auto">
        <a:xfrm>
          <a:off x="6638925" y="6667500"/>
          <a:ext cx="3752850" cy="3810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Explication de la colonne F: </a:t>
          </a:r>
          <a:r>
            <a:rPr lang="fr-FR" sz="1000" b="0" i="0" u="none" strike="noStrike" baseline="0">
              <a:solidFill>
                <a:srgbClr val="000000"/>
              </a:solidFill>
              <a:latin typeface="Arial"/>
              <a:cs typeface="Arial"/>
            </a:rPr>
            <a:t>la somme, au fur et à mesure des semaines, des cellules de la colonne C.</a:t>
          </a:r>
        </a:p>
      </xdr:txBody>
    </xdr:sp>
    <xdr:clientData/>
  </xdr:twoCellAnchor>
  <xdr:twoCellAnchor>
    <xdr:from>
      <xdr:col>9</xdr:col>
      <xdr:colOff>38100</xdr:colOff>
      <xdr:row>36</xdr:row>
      <xdr:rowOff>57150</xdr:rowOff>
    </xdr:from>
    <xdr:to>
      <xdr:col>13</xdr:col>
      <xdr:colOff>742950</xdr:colOff>
      <xdr:row>38</xdr:row>
      <xdr:rowOff>95250</xdr:rowOff>
    </xdr:to>
    <xdr:sp macro="" textlink="">
      <xdr:nvSpPr>
        <xdr:cNvPr id="2076" name="Text Box 28"/>
        <xdr:cNvSpPr txBox="1">
          <a:spLocks noChangeArrowheads="1"/>
        </xdr:cNvSpPr>
      </xdr:nvSpPr>
      <xdr:spPr bwMode="auto">
        <a:xfrm>
          <a:off x="6638925" y="7181850"/>
          <a:ext cx="3752850" cy="38100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Explication de la colonne G: </a:t>
          </a:r>
          <a:r>
            <a:rPr lang="fr-FR" sz="1000" b="0" i="0" u="none" strike="noStrike" baseline="0">
              <a:solidFill>
                <a:srgbClr val="000000"/>
              </a:solidFill>
              <a:latin typeface="Arial"/>
              <a:cs typeface="Arial"/>
            </a:rPr>
            <a:t>somme, au fur et à mesure des semaines, des cellules de la colonne D.</a:t>
          </a:r>
        </a:p>
      </xdr:txBody>
    </xdr:sp>
    <xdr:clientData/>
  </xdr:twoCellAnchor>
  <xdr:twoCellAnchor>
    <xdr:from>
      <xdr:col>9</xdr:col>
      <xdr:colOff>28575</xdr:colOff>
      <xdr:row>39</xdr:row>
      <xdr:rowOff>104775</xdr:rowOff>
    </xdr:from>
    <xdr:to>
      <xdr:col>13</xdr:col>
      <xdr:colOff>733425</xdr:colOff>
      <xdr:row>46</xdr:row>
      <xdr:rowOff>104775</xdr:rowOff>
    </xdr:to>
    <xdr:sp macro="" textlink="">
      <xdr:nvSpPr>
        <xdr:cNvPr id="2077" name="Text Box 29"/>
        <xdr:cNvSpPr txBox="1">
          <a:spLocks noChangeArrowheads="1"/>
        </xdr:cNvSpPr>
      </xdr:nvSpPr>
      <xdr:spPr bwMode="auto">
        <a:xfrm>
          <a:off x="6629400" y="7743825"/>
          <a:ext cx="3752850" cy="1200150"/>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fr-FR" sz="1000" b="1" i="0" u="none" strike="noStrike" baseline="0">
              <a:solidFill>
                <a:srgbClr val="000000"/>
              </a:solidFill>
              <a:latin typeface="Arial"/>
              <a:cs typeface="Arial"/>
            </a:rPr>
            <a:t>Explication de la colonne H: </a:t>
          </a:r>
          <a:r>
            <a:rPr lang="fr-FR" sz="1000" b="0" i="0" u="none" strike="noStrike" baseline="0">
              <a:solidFill>
                <a:srgbClr val="000000"/>
              </a:solidFill>
              <a:latin typeface="Arial"/>
              <a:cs typeface="Arial"/>
            </a:rPr>
            <a:t>il s'agit de notre "balance" d'heures. Si le nombre qui apparaît est positif, l'AED est en avance sur ses heures théoriquement a effectuer. Si le nombre qui apparaît est négatif, l'AED est en retard sur ses heures théoriquement à effectuer. </a:t>
          </a:r>
          <a:r>
            <a:rPr lang="fr-FR" sz="1000" b="1" i="0" u="none" strike="noStrike" baseline="0">
              <a:solidFill>
                <a:srgbClr val="000000"/>
              </a:solidFill>
              <a:latin typeface="Arial"/>
              <a:cs typeface="Arial"/>
            </a:rPr>
            <a:t>C'est sans doute le nombre le plus important de ce tableau. Surtout, il ne faut pas que ce nombre soit positif en H38 dans notre exemple (l'idéal étant qu'il soit égal à 0).</a:t>
          </a:r>
        </a:p>
      </xdr:txBody>
    </xdr:sp>
    <xdr:clientData/>
  </xdr:twoCellAnchor>
  <xdr:twoCellAnchor>
    <xdr:from>
      <xdr:col>5</xdr:col>
      <xdr:colOff>638175</xdr:colOff>
      <xdr:row>34</xdr:row>
      <xdr:rowOff>95250</xdr:rowOff>
    </xdr:from>
    <xdr:to>
      <xdr:col>8</xdr:col>
      <xdr:colOff>695325</xdr:colOff>
      <xdr:row>34</xdr:row>
      <xdr:rowOff>104775</xdr:rowOff>
    </xdr:to>
    <xdr:sp macro="" textlink="">
      <xdr:nvSpPr>
        <xdr:cNvPr id="2078" name="Line 30"/>
        <xdr:cNvSpPr>
          <a:spLocks noChangeShapeType="1"/>
        </xdr:cNvSpPr>
      </xdr:nvSpPr>
      <xdr:spPr bwMode="auto">
        <a:xfrm flipH="1" flipV="1">
          <a:off x="4343400" y="6877050"/>
          <a:ext cx="2190750" cy="9525"/>
        </a:xfrm>
        <a:prstGeom prst="line">
          <a:avLst/>
        </a:prstGeom>
        <a:noFill/>
        <a:ln w="9525">
          <a:solidFill>
            <a:srgbClr val="000000"/>
          </a:solidFill>
          <a:round/>
          <a:headEnd/>
          <a:tailEnd type="triangle" w="med" len="med"/>
        </a:ln>
      </xdr:spPr>
    </xdr:sp>
    <xdr:clientData/>
  </xdr:twoCellAnchor>
  <xdr:twoCellAnchor>
    <xdr:from>
      <xdr:col>6</xdr:col>
      <xdr:colOff>628650</xdr:colOff>
      <xdr:row>37</xdr:row>
      <xdr:rowOff>95250</xdr:rowOff>
    </xdr:from>
    <xdr:to>
      <xdr:col>8</xdr:col>
      <xdr:colOff>714375</xdr:colOff>
      <xdr:row>37</xdr:row>
      <xdr:rowOff>95250</xdr:rowOff>
    </xdr:to>
    <xdr:sp macro="" textlink="">
      <xdr:nvSpPr>
        <xdr:cNvPr id="2079" name="Line 31"/>
        <xdr:cNvSpPr>
          <a:spLocks noChangeShapeType="1"/>
        </xdr:cNvSpPr>
      </xdr:nvSpPr>
      <xdr:spPr bwMode="auto">
        <a:xfrm flipH="1" flipV="1">
          <a:off x="5048250" y="7391400"/>
          <a:ext cx="1504950" cy="0"/>
        </a:xfrm>
        <a:prstGeom prst="line">
          <a:avLst/>
        </a:prstGeom>
        <a:noFill/>
        <a:ln w="9525">
          <a:solidFill>
            <a:srgbClr val="000000"/>
          </a:solidFill>
          <a:round/>
          <a:headEnd/>
          <a:tailEnd type="triangle" w="med" len="med"/>
        </a:ln>
      </xdr:spPr>
    </xdr:sp>
    <xdr:clientData/>
  </xdr:twoCellAnchor>
  <xdr:twoCellAnchor>
    <xdr:from>
      <xdr:col>7</xdr:col>
      <xdr:colOff>590550</xdr:colOff>
      <xdr:row>42</xdr:row>
      <xdr:rowOff>66675</xdr:rowOff>
    </xdr:from>
    <xdr:to>
      <xdr:col>8</xdr:col>
      <xdr:colOff>619125</xdr:colOff>
      <xdr:row>42</xdr:row>
      <xdr:rowOff>66675</xdr:rowOff>
    </xdr:to>
    <xdr:sp macro="" textlink="">
      <xdr:nvSpPr>
        <xdr:cNvPr id="2080" name="Line 32"/>
        <xdr:cNvSpPr>
          <a:spLocks noChangeShapeType="1"/>
        </xdr:cNvSpPr>
      </xdr:nvSpPr>
      <xdr:spPr bwMode="auto">
        <a:xfrm flipH="1">
          <a:off x="5724525" y="8220075"/>
          <a:ext cx="733425" cy="0"/>
        </a:xfrm>
        <a:prstGeom prst="line">
          <a:avLst/>
        </a:prstGeom>
        <a:noFill/>
        <a:ln w="9525">
          <a:solidFill>
            <a:srgbClr val="000000"/>
          </a:solidFill>
          <a:round/>
          <a:headEnd/>
          <a:tailEnd type="triangle" w="med" len="med"/>
        </a:ln>
      </xdr:spPr>
    </xdr:sp>
    <xdr:clientData/>
  </xdr:twoCellAnchor>
  <xdr:twoCellAnchor>
    <xdr:from>
      <xdr:col>7</xdr:col>
      <xdr:colOff>609600</xdr:colOff>
      <xdr:row>45</xdr:row>
      <xdr:rowOff>123825</xdr:rowOff>
    </xdr:from>
    <xdr:to>
      <xdr:col>8</xdr:col>
      <xdr:colOff>723900</xdr:colOff>
      <xdr:row>46</xdr:row>
      <xdr:rowOff>142875</xdr:rowOff>
    </xdr:to>
    <xdr:sp macro="" textlink="">
      <xdr:nvSpPr>
        <xdr:cNvPr id="2081" name="Line 33"/>
        <xdr:cNvSpPr>
          <a:spLocks noChangeShapeType="1"/>
        </xdr:cNvSpPr>
      </xdr:nvSpPr>
      <xdr:spPr bwMode="auto">
        <a:xfrm flipH="1">
          <a:off x="5743575" y="8791575"/>
          <a:ext cx="819150" cy="190500"/>
        </a:xfrm>
        <a:prstGeom prst="line">
          <a:avLst/>
        </a:prstGeom>
        <a:noFill/>
        <a:ln w="9525">
          <a:solidFill>
            <a:srgbClr val="000000"/>
          </a:solidFill>
          <a:round/>
          <a:headEnd/>
          <a:tailEnd type="triangle" w="med" len="med"/>
        </a:ln>
      </xdr:spPr>
    </xdr:sp>
    <xdr:clientData/>
  </xdr:twoCellAnchor>
  <xdr:twoCellAnchor>
    <xdr:from>
      <xdr:col>1</xdr:col>
      <xdr:colOff>638175</xdr:colOff>
      <xdr:row>5</xdr:row>
      <xdr:rowOff>28575</xdr:rowOff>
    </xdr:from>
    <xdr:to>
      <xdr:col>4</xdr:col>
      <xdr:colOff>219075</xdr:colOff>
      <xdr:row>6</xdr:row>
      <xdr:rowOff>38100</xdr:rowOff>
    </xdr:to>
    <xdr:sp macro="" textlink="">
      <xdr:nvSpPr>
        <xdr:cNvPr id="2082" name="Text Box 34"/>
        <xdr:cNvSpPr txBox="1">
          <a:spLocks noChangeArrowheads="1"/>
        </xdr:cNvSpPr>
      </xdr:nvSpPr>
      <xdr:spPr bwMode="auto">
        <a:xfrm>
          <a:off x="1219200" y="1838325"/>
          <a:ext cx="1990725" cy="18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Dans tous les cas, pas avant le 01/09!</a:t>
          </a:r>
        </a:p>
      </xdr:txBody>
    </xdr:sp>
    <xdr:clientData/>
  </xdr:twoCellAnchor>
  <xdr:twoCellAnchor>
    <xdr:from>
      <xdr:col>1</xdr:col>
      <xdr:colOff>590550</xdr:colOff>
      <xdr:row>4</xdr:row>
      <xdr:rowOff>95250</xdr:rowOff>
    </xdr:from>
    <xdr:to>
      <xdr:col>2</xdr:col>
      <xdr:colOff>190500</xdr:colOff>
      <xdr:row>4</xdr:row>
      <xdr:rowOff>161925</xdr:rowOff>
    </xdr:to>
    <xdr:sp macro="" textlink="">
      <xdr:nvSpPr>
        <xdr:cNvPr id="2083" name="Line 35"/>
        <xdr:cNvSpPr>
          <a:spLocks noChangeShapeType="1"/>
        </xdr:cNvSpPr>
      </xdr:nvSpPr>
      <xdr:spPr bwMode="auto">
        <a:xfrm flipH="1" flipV="1">
          <a:off x="1171575" y="1733550"/>
          <a:ext cx="314325" cy="66675"/>
        </a:xfrm>
        <a:prstGeom prst="line">
          <a:avLst/>
        </a:prstGeom>
        <a:noFill/>
        <a:ln w="9525">
          <a:solidFill>
            <a:srgbClr val="000000"/>
          </a:solidFill>
          <a:round/>
          <a:headEnd/>
          <a:tailEnd type="triangle" w="med" len="med"/>
        </a:ln>
      </xdr:spPr>
    </xdr:sp>
    <xdr:clientData/>
  </xdr:twoCellAnchor>
  <xdr:twoCellAnchor>
    <xdr:from>
      <xdr:col>0</xdr:col>
      <xdr:colOff>495300</xdr:colOff>
      <xdr:row>46</xdr:row>
      <xdr:rowOff>314325</xdr:rowOff>
    </xdr:from>
    <xdr:to>
      <xdr:col>3</xdr:col>
      <xdr:colOff>342900</xdr:colOff>
      <xdr:row>48</xdr:row>
      <xdr:rowOff>0</xdr:rowOff>
    </xdr:to>
    <xdr:sp macro="" textlink="">
      <xdr:nvSpPr>
        <xdr:cNvPr id="2084" name="Text Box 36"/>
        <xdr:cNvSpPr txBox="1">
          <a:spLocks noChangeArrowheads="1"/>
        </xdr:cNvSpPr>
      </xdr:nvSpPr>
      <xdr:spPr bwMode="auto">
        <a:xfrm>
          <a:off x="495300" y="9153525"/>
          <a:ext cx="1990725" cy="1809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fr-FR" sz="800" b="1" i="0" u="none" strike="noStrike" baseline="0">
              <a:solidFill>
                <a:srgbClr val="000000"/>
              </a:solidFill>
              <a:latin typeface="Arial"/>
              <a:cs typeface="Arial"/>
            </a:rPr>
            <a:t>Dans tous les cas, pas après le 31/08!</a:t>
          </a:r>
        </a:p>
      </xdr:txBody>
    </xdr:sp>
    <xdr:clientData/>
  </xdr:twoCellAnchor>
  <xdr:twoCellAnchor>
    <xdr:from>
      <xdr:col>1</xdr:col>
      <xdr:colOff>600075</xdr:colOff>
      <xdr:row>46</xdr:row>
      <xdr:rowOff>247650</xdr:rowOff>
    </xdr:from>
    <xdr:to>
      <xdr:col>2</xdr:col>
      <xdr:colOff>428625</xdr:colOff>
      <xdr:row>46</xdr:row>
      <xdr:rowOff>304800</xdr:rowOff>
    </xdr:to>
    <xdr:sp macro="" textlink="">
      <xdr:nvSpPr>
        <xdr:cNvPr id="2085" name="Line 37"/>
        <xdr:cNvSpPr>
          <a:spLocks noChangeShapeType="1"/>
        </xdr:cNvSpPr>
      </xdr:nvSpPr>
      <xdr:spPr bwMode="auto">
        <a:xfrm flipH="1" flipV="1">
          <a:off x="1181100" y="9086850"/>
          <a:ext cx="542925" cy="5715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49"/>
  <sheetViews>
    <sheetView tabSelected="1" workbookViewId="0">
      <selection activeCell="G12" sqref="G12"/>
    </sheetView>
  </sheetViews>
  <sheetFormatPr baseColWidth="10" defaultRowHeight="12.75"/>
  <cols>
    <col min="1" max="1" width="8.7109375" customWidth="1"/>
    <col min="2" max="2" width="10.7109375" customWidth="1"/>
    <col min="3" max="4" width="12.7109375" customWidth="1"/>
    <col min="5" max="7" width="10.7109375" customWidth="1"/>
    <col min="8" max="8" width="10.5703125" customWidth="1"/>
  </cols>
  <sheetData>
    <row r="1" spans="1:8" ht="30" customHeight="1">
      <c r="A1" s="41" t="s">
        <v>94</v>
      </c>
      <c r="B1" s="42"/>
      <c r="C1" s="42"/>
      <c r="D1" s="42"/>
      <c r="E1" s="42"/>
      <c r="F1" s="43" t="s">
        <v>88</v>
      </c>
      <c r="G1" s="43"/>
      <c r="H1" s="28">
        <v>100</v>
      </c>
    </row>
    <row r="2" spans="1:8" s="3" customFormat="1" ht="45" customHeight="1" thickBot="1">
      <c r="A2" s="29" t="s">
        <v>89</v>
      </c>
      <c r="B2" s="30">
        <v>38</v>
      </c>
      <c r="C2" s="2" t="s">
        <v>92</v>
      </c>
      <c r="D2" s="30">
        <v>1607</v>
      </c>
      <c r="E2" s="31" t="s">
        <v>93</v>
      </c>
      <c r="F2" s="32">
        <f>D2-H1</f>
        <v>1507</v>
      </c>
      <c r="G2" s="31" t="s">
        <v>90</v>
      </c>
      <c r="H2" s="33">
        <f>F2/B2</f>
        <v>39.657894736842103</v>
      </c>
    </row>
    <row r="3" spans="1:8" s="3" customFormat="1" ht="18" customHeight="1" thickBot="1">
      <c r="A3" s="46"/>
      <c r="B3" s="46"/>
      <c r="C3" s="46"/>
      <c r="D3" s="46"/>
      <c r="E3" s="46"/>
      <c r="F3" s="46"/>
      <c r="G3" s="46"/>
      <c r="H3" s="46"/>
    </row>
    <row r="4" spans="1:8" s="3" customFormat="1" ht="36" customHeight="1">
      <c r="A4" s="44" t="s">
        <v>81</v>
      </c>
      <c r="B4" s="45"/>
      <c r="C4" s="34" t="s">
        <v>91</v>
      </c>
      <c r="D4" s="35" t="s">
        <v>83</v>
      </c>
      <c r="E4" s="36" t="s">
        <v>84</v>
      </c>
      <c r="F4" s="34" t="s">
        <v>95</v>
      </c>
      <c r="G4" s="35" t="s">
        <v>96</v>
      </c>
      <c r="H4" s="37" t="s">
        <v>85</v>
      </c>
    </row>
    <row r="5" spans="1:8" ht="14.1" customHeight="1">
      <c r="A5" s="9" t="s">
        <v>0</v>
      </c>
      <c r="B5" s="6" t="s">
        <v>1</v>
      </c>
      <c r="C5" s="10">
        <f t="shared" ref="C5:C12" si="0">$H$2</f>
        <v>39.657894736842103</v>
      </c>
      <c r="D5" s="17">
        <v>39</v>
      </c>
      <c r="E5" s="11">
        <f>D5-C5</f>
        <v>-0.65789473684210265</v>
      </c>
      <c r="F5" s="13">
        <f>C5</f>
        <v>39.657894736842103</v>
      </c>
      <c r="G5" s="18">
        <f>D5</f>
        <v>39</v>
      </c>
      <c r="H5" s="15">
        <f>G5-F5</f>
        <v>-0.65789473684210265</v>
      </c>
    </row>
    <row r="6" spans="1:8" ht="14.1" customHeight="1">
      <c r="A6" s="8" t="s">
        <v>2</v>
      </c>
      <c r="B6" s="1" t="s">
        <v>39</v>
      </c>
      <c r="C6" s="4">
        <f t="shared" si="0"/>
        <v>39.657894736842103</v>
      </c>
      <c r="D6" s="17">
        <v>39</v>
      </c>
      <c r="E6" s="11">
        <f t="shared" ref="E6:E12" si="1">D6-C6</f>
        <v>-0.65789473684210265</v>
      </c>
      <c r="F6" s="14">
        <f>F5+C6</f>
        <v>79.315789473684205</v>
      </c>
      <c r="G6" s="7">
        <f>G5+D6</f>
        <v>78</v>
      </c>
      <c r="H6" s="15">
        <f t="shared" ref="H6:H12" si="2">G6-F6</f>
        <v>-1.3157894736842053</v>
      </c>
    </row>
    <row r="7" spans="1:8" ht="14.1" customHeight="1">
      <c r="A7" s="8" t="s">
        <v>3</v>
      </c>
      <c r="B7" s="1" t="s">
        <v>40</v>
      </c>
      <c r="C7" s="4">
        <f t="shared" si="0"/>
        <v>39.657894736842103</v>
      </c>
      <c r="D7" s="17">
        <v>39</v>
      </c>
      <c r="E7" s="11">
        <f t="shared" si="1"/>
        <v>-0.65789473684210265</v>
      </c>
      <c r="F7" s="14">
        <f t="shared" ref="F7:F12" si="3">F6+C7</f>
        <v>118.9736842105263</v>
      </c>
      <c r="G7" s="7">
        <f t="shared" ref="G7:G12" si="4">G6+D7</f>
        <v>117</v>
      </c>
      <c r="H7" s="15">
        <f t="shared" si="2"/>
        <v>-1.9736842105263008</v>
      </c>
    </row>
    <row r="8" spans="1:8" ht="14.1" customHeight="1">
      <c r="A8" s="8" t="s">
        <v>4</v>
      </c>
      <c r="B8" s="1" t="s">
        <v>41</v>
      </c>
      <c r="C8" s="4">
        <f t="shared" si="0"/>
        <v>39.657894736842103</v>
      </c>
      <c r="D8" s="17">
        <v>39</v>
      </c>
      <c r="E8" s="11">
        <f t="shared" si="1"/>
        <v>-0.65789473684210265</v>
      </c>
      <c r="F8" s="14">
        <f t="shared" si="3"/>
        <v>158.63157894736841</v>
      </c>
      <c r="G8" s="7">
        <f t="shared" si="4"/>
        <v>156</v>
      </c>
      <c r="H8" s="15">
        <f t="shared" si="2"/>
        <v>-2.6315789473684106</v>
      </c>
    </row>
    <row r="9" spans="1:8" ht="14.1" customHeight="1">
      <c r="A9" s="8" t="s">
        <v>5</v>
      </c>
      <c r="B9" s="1" t="s">
        <v>42</v>
      </c>
      <c r="C9" s="4">
        <f t="shared" si="0"/>
        <v>39.657894736842103</v>
      </c>
      <c r="D9" s="17">
        <v>39</v>
      </c>
      <c r="E9" s="11">
        <f t="shared" si="1"/>
        <v>-0.65789473684210265</v>
      </c>
      <c r="F9" s="14">
        <f t="shared" si="3"/>
        <v>198.28947368421052</v>
      </c>
      <c r="G9" s="7">
        <f t="shared" si="4"/>
        <v>195</v>
      </c>
      <c r="H9" s="15">
        <f t="shared" si="2"/>
        <v>-3.2894736842105203</v>
      </c>
    </row>
    <row r="10" spans="1:8" ht="14.1" customHeight="1">
      <c r="A10" s="8" t="s">
        <v>6</v>
      </c>
      <c r="B10" s="1" t="s">
        <v>43</v>
      </c>
      <c r="C10" s="4">
        <f t="shared" si="0"/>
        <v>39.657894736842103</v>
      </c>
      <c r="D10" s="17">
        <v>39</v>
      </c>
      <c r="E10" s="11">
        <f t="shared" si="1"/>
        <v>-0.65789473684210265</v>
      </c>
      <c r="F10" s="14">
        <f t="shared" si="3"/>
        <v>237.94736842105263</v>
      </c>
      <c r="G10" s="7">
        <f t="shared" si="4"/>
        <v>234</v>
      </c>
      <c r="H10" s="15">
        <f t="shared" si="2"/>
        <v>-3.9473684210526301</v>
      </c>
    </row>
    <row r="11" spans="1:8" ht="14.1" customHeight="1">
      <c r="A11" s="8" t="s">
        <v>7</v>
      </c>
      <c r="B11" s="1" t="s">
        <v>44</v>
      </c>
      <c r="C11" s="4">
        <f t="shared" si="0"/>
        <v>39.657894736842103</v>
      </c>
      <c r="D11" s="17">
        <v>39</v>
      </c>
      <c r="E11" s="11">
        <f t="shared" si="1"/>
        <v>-0.65789473684210265</v>
      </c>
      <c r="F11" s="14">
        <f t="shared" si="3"/>
        <v>277.60526315789474</v>
      </c>
      <c r="G11" s="7">
        <f t="shared" si="4"/>
        <v>273</v>
      </c>
      <c r="H11" s="15">
        <f t="shared" si="2"/>
        <v>-4.6052631578947398</v>
      </c>
    </row>
    <row r="12" spans="1:8" ht="14.1" customHeight="1">
      <c r="A12" s="8" t="s">
        <v>8</v>
      </c>
      <c r="B12" s="1" t="s">
        <v>45</v>
      </c>
      <c r="C12" s="4">
        <f t="shared" si="0"/>
        <v>39.657894736842103</v>
      </c>
      <c r="D12" s="17">
        <v>39</v>
      </c>
      <c r="E12" s="11">
        <f t="shared" si="1"/>
        <v>-0.65789473684210265</v>
      </c>
      <c r="F12" s="14">
        <f t="shared" si="3"/>
        <v>317.26315789473682</v>
      </c>
      <c r="G12" s="7">
        <f t="shared" si="4"/>
        <v>312</v>
      </c>
      <c r="H12" s="15">
        <f t="shared" si="2"/>
        <v>-5.2631578947368212</v>
      </c>
    </row>
    <row r="13" spans="1:8" ht="14.1" customHeight="1">
      <c r="A13" s="38" t="s">
        <v>46</v>
      </c>
      <c r="B13" s="39"/>
      <c r="C13" s="39"/>
      <c r="D13" s="39"/>
      <c r="E13" s="39"/>
      <c r="F13" s="39"/>
      <c r="G13" s="39"/>
      <c r="H13" s="40"/>
    </row>
    <row r="14" spans="1:8" ht="14.1" customHeight="1">
      <c r="A14" s="8" t="s">
        <v>9</v>
      </c>
      <c r="B14" s="5" t="s">
        <v>47</v>
      </c>
      <c r="C14" s="4">
        <f t="shared" ref="C14:C19" si="5">$H$2</f>
        <v>39.657894736842103</v>
      </c>
      <c r="D14" s="19">
        <v>39</v>
      </c>
      <c r="E14" s="12">
        <f t="shared" ref="E14:E19" si="6">D14-C14</f>
        <v>-0.65789473684210265</v>
      </c>
      <c r="F14" s="14">
        <f>F12+C14</f>
        <v>356.9210526315789</v>
      </c>
      <c r="G14" s="7">
        <f>G12+D14</f>
        <v>351</v>
      </c>
      <c r="H14" s="16">
        <f t="shared" ref="H14:H19" si="7">G14-F14</f>
        <v>-5.9210526315789025</v>
      </c>
    </row>
    <row r="15" spans="1:8" ht="14.1" customHeight="1">
      <c r="A15" s="8" t="s">
        <v>10</v>
      </c>
      <c r="B15" s="5" t="s">
        <v>48</v>
      </c>
      <c r="C15" s="4">
        <f t="shared" si="5"/>
        <v>39.657894736842103</v>
      </c>
      <c r="D15" s="19">
        <v>39</v>
      </c>
      <c r="E15" s="12">
        <f t="shared" si="6"/>
        <v>-0.65789473684210265</v>
      </c>
      <c r="F15" s="14">
        <f t="shared" ref="F15:G19" si="8">F14+C15</f>
        <v>396.57894736842098</v>
      </c>
      <c r="G15" s="7">
        <f t="shared" si="8"/>
        <v>390</v>
      </c>
      <c r="H15" s="16">
        <f t="shared" si="7"/>
        <v>-6.5789473684209838</v>
      </c>
    </row>
    <row r="16" spans="1:8" ht="14.1" customHeight="1">
      <c r="A16" s="8" t="s">
        <v>11</v>
      </c>
      <c r="B16" s="5" t="s">
        <v>49</v>
      </c>
      <c r="C16" s="4">
        <f t="shared" si="5"/>
        <v>39.657894736842103</v>
      </c>
      <c r="D16" s="19">
        <v>39</v>
      </c>
      <c r="E16" s="12">
        <f t="shared" si="6"/>
        <v>-0.65789473684210265</v>
      </c>
      <c r="F16" s="14">
        <f t="shared" si="8"/>
        <v>436.23684210526307</v>
      </c>
      <c r="G16" s="7">
        <f t="shared" si="8"/>
        <v>429</v>
      </c>
      <c r="H16" s="16">
        <f t="shared" si="7"/>
        <v>-7.2368421052630652</v>
      </c>
    </row>
    <row r="17" spans="1:8" ht="14.1" customHeight="1">
      <c r="A17" s="8" t="s">
        <v>12</v>
      </c>
      <c r="B17" s="5" t="s">
        <v>50</v>
      </c>
      <c r="C17" s="4">
        <f t="shared" si="5"/>
        <v>39.657894736842103</v>
      </c>
      <c r="D17" s="19">
        <v>39</v>
      </c>
      <c r="E17" s="12">
        <f t="shared" si="6"/>
        <v>-0.65789473684210265</v>
      </c>
      <c r="F17" s="14">
        <f t="shared" si="8"/>
        <v>475.89473684210515</v>
      </c>
      <c r="G17" s="7">
        <f t="shared" si="8"/>
        <v>468</v>
      </c>
      <c r="H17" s="16">
        <f t="shared" si="7"/>
        <v>-7.8947368421051465</v>
      </c>
    </row>
    <row r="18" spans="1:8" ht="14.1" customHeight="1">
      <c r="A18" s="8" t="s">
        <v>13</v>
      </c>
      <c r="B18" s="5" t="s">
        <v>52</v>
      </c>
      <c r="C18" s="4">
        <f t="shared" si="5"/>
        <v>39.657894736842103</v>
      </c>
      <c r="D18" s="19">
        <v>39</v>
      </c>
      <c r="E18" s="12">
        <f t="shared" si="6"/>
        <v>-0.65789473684210265</v>
      </c>
      <c r="F18" s="14">
        <f t="shared" si="8"/>
        <v>515.55263157894728</v>
      </c>
      <c r="G18" s="7">
        <f t="shared" si="8"/>
        <v>507</v>
      </c>
      <c r="H18" s="16">
        <f t="shared" si="7"/>
        <v>-8.5526315789472847</v>
      </c>
    </row>
    <row r="19" spans="1:8" ht="14.1" customHeight="1">
      <c r="A19" s="8" t="s">
        <v>14</v>
      </c>
      <c r="B19" s="5" t="s">
        <v>51</v>
      </c>
      <c r="C19" s="4">
        <f t="shared" si="5"/>
        <v>39.657894736842103</v>
      </c>
      <c r="D19" s="19">
        <v>39</v>
      </c>
      <c r="E19" s="12">
        <f t="shared" si="6"/>
        <v>-0.65789473684210265</v>
      </c>
      <c r="F19" s="14">
        <f t="shared" si="8"/>
        <v>555.21052631578937</v>
      </c>
      <c r="G19" s="7">
        <f t="shared" si="8"/>
        <v>546</v>
      </c>
      <c r="H19" s="16">
        <f t="shared" si="7"/>
        <v>-9.210526315789366</v>
      </c>
    </row>
    <row r="20" spans="1:8" ht="14.1" customHeight="1">
      <c r="A20" s="38" t="s">
        <v>53</v>
      </c>
      <c r="B20" s="39"/>
      <c r="C20" s="39"/>
      <c r="D20" s="39"/>
      <c r="E20" s="39"/>
      <c r="F20" s="39"/>
      <c r="G20" s="39"/>
      <c r="H20" s="40"/>
    </row>
    <row r="21" spans="1:8" ht="14.1" customHeight="1">
      <c r="A21" s="8" t="s">
        <v>15</v>
      </c>
      <c r="B21" s="1" t="s">
        <v>54</v>
      </c>
      <c r="C21" s="4">
        <f t="shared" ref="C21:C26" si="9">$H$2</f>
        <v>39.657894736842103</v>
      </c>
      <c r="D21" s="19">
        <v>39</v>
      </c>
      <c r="E21" s="12">
        <f t="shared" ref="E21:E26" si="10">D21-C21</f>
        <v>-0.65789473684210265</v>
      </c>
      <c r="F21" s="14">
        <f>F19+C21</f>
        <v>594.86842105263145</v>
      </c>
      <c r="G21" s="7">
        <f>G19+D21</f>
        <v>585</v>
      </c>
      <c r="H21" s="16">
        <f t="shared" ref="H21:H26" si="11">G21-F21</f>
        <v>-9.8684210526314473</v>
      </c>
    </row>
    <row r="22" spans="1:8" ht="14.1" customHeight="1">
      <c r="A22" s="8" t="s">
        <v>16</v>
      </c>
      <c r="B22" s="1" t="s">
        <v>55</v>
      </c>
      <c r="C22" s="4">
        <f t="shared" si="9"/>
        <v>39.657894736842103</v>
      </c>
      <c r="D22" s="19">
        <v>39</v>
      </c>
      <c r="E22" s="12">
        <f t="shared" si="10"/>
        <v>-0.65789473684210265</v>
      </c>
      <c r="F22" s="14">
        <f t="shared" ref="F22:G26" si="12">F21+C22</f>
        <v>634.52631578947353</v>
      </c>
      <c r="G22" s="7">
        <f t="shared" si="12"/>
        <v>624</v>
      </c>
      <c r="H22" s="16">
        <f t="shared" si="11"/>
        <v>-10.526315789473529</v>
      </c>
    </row>
    <row r="23" spans="1:8" ht="14.1" customHeight="1">
      <c r="A23" s="8" t="s">
        <v>17</v>
      </c>
      <c r="B23" s="1" t="s">
        <v>56</v>
      </c>
      <c r="C23" s="4">
        <f t="shared" si="9"/>
        <v>39.657894736842103</v>
      </c>
      <c r="D23" s="19">
        <v>39</v>
      </c>
      <c r="E23" s="12">
        <f t="shared" si="10"/>
        <v>-0.65789473684210265</v>
      </c>
      <c r="F23" s="14">
        <f t="shared" si="12"/>
        <v>674.18421052631561</v>
      </c>
      <c r="G23" s="7">
        <f t="shared" si="12"/>
        <v>663</v>
      </c>
      <c r="H23" s="16">
        <f t="shared" si="11"/>
        <v>-11.18421052631561</v>
      </c>
    </row>
    <row r="24" spans="1:8" ht="14.1" customHeight="1">
      <c r="A24" s="8" t="s">
        <v>18</v>
      </c>
      <c r="B24" s="1" t="s">
        <v>57</v>
      </c>
      <c r="C24" s="4">
        <f t="shared" si="9"/>
        <v>39.657894736842103</v>
      </c>
      <c r="D24" s="19">
        <v>39</v>
      </c>
      <c r="E24" s="12">
        <f t="shared" si="10"/>
        <v>-0.65789473684210265</v>
      </c>
      <c r="F24" s="14">
        <f t="shared" si="12"/>
        <v>713.84210526315769</v>
      </c>
      <c r="G24" s="7">
        <f t="shared" si="12"/>
        <v>702</v>
      </c>
      <c r="H24" s="16">
        <f t="shared" si="11"/>
        <v>-11.842105263157691</v>
      </c>
    </row>
    <row r="25" spans="1:8" ht="14.1" customHeight="1">
      <c r="A25" s="8" t="s">
        <v>19</v>
      </c>
      <c r="B25" s="1" t="s">
        <v>58</v>
      </c>
      <c r="C25" s="4">
        <f t="shared" si="9"/>
        <v>39.657894736842103</v>
      </c>
      <c r="D25" s="19">
        <v>39</v>
      </c>
      <c r="E25" s="12">
        <f t="shared" si="10"/>
        <v>-0.65789473684210265</v>
      </c>
      <c r="F25" s="14">
        <f t="shared" si="12"/>
        <v>753.49999999999977</v>
      </c>
      <c r="G25" s="7">
        <f t="shared" si="12"/>
        <v>741</v>
      </c>
      <c r="H25" s="16">
        <f t="shared" si="11"/>
        <v>-12.499999999999773</v>
      </c>
    </row>
    <row r="26" spans="1:8" ht="14.1" customHeight="1">
      <c r="A26" s="8" t="s">
        <v>20</v>
      </c>
      <c r="B26" s="1" t="s">
        <v>59</v>
      </c>
      <c r="C26" s="4">
        <f t="shared" si="9"/>
        <v>39.657894736842103</v>
      </c>
      <c r="D26" s="19">
        <v>39</v>
      </c>
      <c r="E26" s="12">
        <f t="shared" si="10"/>
        <v>-0.65789473684210265</v>
      </c>
      <c r="F26" s="14">
        <f t="shared" si="12"/>
        <v>793.15789473684185</v>
      </c>
      <c r="G26" s="7">
        <f t="shared" si="12"/>
        <v>780</v>
      </c>
      <c r="H26" s="16">
        <f t="shared" si="11"/>
        <v>-13.157894736841854</v>
      </c>
    </row>
    <row r="27" spans="1:8" ht="14.1" customHeight="1">
      <c r="A27" s="38" t="s">
        <v>60</v>
      </c>
      <c r="B27" s="39"/>
      <c r="C27" s="39"/>
      <c r="D27" s="39"/>
      <c r="E27" s="39"/>
      <c r="F27" s="39"/>
      <c r="G27" s="39"/>
      <c r="H27" s="40"/>
    </row>
    <row r="28" spans="1:8" ht="14.1" customHeight="1">
      <c r="A28" s="8" t="s">
        <v>21</v>
      </c>
      <c r="B28" s="1" t="s">
        <v>61</v>
      </c>
      <c r="C28" s="4">
        <f t="shared" ref="C28:C33" si="13">$H$2</f>
        <v>39.657894736842103</v>
      </c>
      <c r="D28" s="19">
        <v>39</v>
      </c>
      <c r="E28" s="12">
        <f t="shared" ref="E28:E33" si="14">D28-C28</f>
        <v>-0.65789473684210265</v>
      </c>
      <c r="F28" s="14">
        <f>F26+C28</f>
        <v>832.81578947368394</v>
      </c>
      <c r="G28" s="7">
        <f>G26+D28</f>
        <v>819</v>
      </c>
      <c r="H28" s="16">
        <f t="shared" ref="H28:H33" si="15">G28-F28</f>
        <v>-13.815789473683935</v>
      </c>
    </row>
    <row r="29" spans="1:8" ht="14.1" customHeight="1">
      <c r="A29" s="8" t="s">
        <v>22</v>
      </c>
      <c r="B29" s="1" t="s">
        <v>62</v>
      </c>
      <c r="C29" s="4">
        <f t="shared" si="13"/>
        <v>39.657894736842103</v>
      </c>
      <c r="D29" s="19">
        <v>39</v>
      </c>
      <c r="E29" s="12">
        <f t="shared" si="14"/>
        <v>-0.65789473684210265</v>
      </c>
      <c r="F29" s="14">
        <f t="shared" ref="F29:G33" si="16">F28+C29</f>
        <v>872.47368421052602</v>
      </c>
      <c r="G29" s="7">
        <f t="shared" si="16"/>
        <v>858</v>
      </c>
      <c r="H29" s="16">
        <f t="shared" si="15"/>
        <v>-14.473684210526017</v>
      </c>
    </row>
    <row r="30" spans="1:8" ht="14.1" customHeight="1">
      <c r="A30" s="8" t="s">
        <v>23</v>
      </c>
      <c r="B30" s="1" t="s">
        <v>63</v>
      </c>
      <c r="C30" s="4">
        <f t="shared" si="13"/>
        <v>39.657894736842103</v>
      </c>
      <c r="D30" s="19">
        <v>39</v>
      </c>
      <c r="E30" s="12">
        <f t="shared" si="14"/>
        <v>-0.65789473684210265</v>
      </c>
      <c r="F30" s="14">
        <f t="shared" si="16"/>
        <v>912.1315789473681</v>
      </c>
      <c r="G30" s="7">
        <f t="shared" si="16"/>
        <v>897</v>
      </c>
      <c r="H30" s="16">
        <f t="shared" si="15"/>
        <v>-15.131578947368098</v>
      </c>
    </row>
    <row r="31" spans="1:8" ht="14.1" customHeight="1">
      <c r="A31" s="8" t="s">
        <v>24</v>
      </c>
      <c r="B31" s="1" t="s">
        <v>64</v>
      </c>
      <c r="C31" s="4">
        <f t="shared" si="13"/>
        <v>39.657894736842103</v>
      </c>
      <c r="D31" s="19">
        <v>39</v>
      </c>
      <c r="E31" s="12">
        <f t="shared" si="14"/>
        <v>-0.65789473684210265</v>
      </c>
      <c r="F31" s="14">
        <f t="shared" si="16"/>
        <v>951.78947368421018</v>
      </c>
      <c r="G31" s="7">
        <f t="shared" si="16"/>
        <v>936</v>
      </c>
      <c r="H31" s="16">
        <f t="shared" si="15"/>
        <v>-15.789473684210179</v>
      </c>
    </row>
    <row r="32" spans="1:8" ht="14.1" customHeight="1">
      <c r="A32" s="8" t="s">
        <v>25</v>
      </c>
      <c r="B32" s="1" t="s">
        <v>65</v>
      </c>
      <c r="C32" s="4">
        <f t="shared" si="13"/>
        <v>39.657894736842103</v>
      </c>
      <c r="D32" s="19">
        <v>39</v>
      </c>
      <c r="E32" s="12">
        <f t="shared" si="14"/>
        <v>-0.65789473684210265</v>
      </c>
      <c r="F32" s="14">
        <f t="shared" si="16"/>
        <v>991.44736842105226</v>
      </c>
      <c r="G32" s="7">
        <f t="shared" si="16"/>
        <v>975</v>
      </c>
      <c r="H32" s="16">
        <f t="shared" si="15"/>
        <v>-16.447368421052261</v>
      </c>
    </row>
    <row r="33" spans="1:9" ht="14.1" customHeight="1">
      <c r="A33" s="8" t="s">
        <v>26</v>
      </c>
      <c r="B33" s="1" t="s">
        <v>66</v>
      </c>
      <c r="C33" s="4">
        <f t="shared" si="13"/>
        <v>39.657894736842103</v>
      </c>
      <c r="D33" s="19">
        <v>39</v>
      </c>
      <c r="E33" s="12">
        <f t="shared" si="14"/>
        <v>-0.65789473684210265</v>
      </c>
      <c r="F33" s="14">
        <f t="shared" si="16"/>
        <v>1031.1052631578943</v>
      </c>
      <c r="G33" s="7">
        <f t="shared" si="16"/>
        <v>1014</v>
      </c>
      <c r="H33" s="16">
        <f t="shared" si="15"/>
        <v>-17.105263157894342</v>
      </c>
    </row>
    <row r="34" spans="1:9" ht="14.1" customHeight="1">
      <c r="A34" s="38" t="s">
        <v>67</v>
      </c>
      <c r="B34" s="39"/>
      <c r="C34" s="39"/>
      <c r="D34" s="39"/>
      <c r="E34" s="39"/>
      <c r="F34" s="39"/>
      <c r="G34" s="39"/>
      <c r="H34" s="40"/>
    </row>
    <row r="35" spans="1:9" ht="14.1" customHeight="1">
      <c r="A35" s="8" t="s">
        <v>27</v>
      </c>
      <c r="B35" s="1" t="s">
        <v>68</v>
      </c>
      <c r="C35" s="4">
        <f t="shared" ref="C35:C45" si="17">$H$2</f>
        <v>39.657894736842103</v>
      </c>
      <c r="D35" s="19">
        <v>39</v>
      </c>
      <c r="E35" s="12">
        <f>D35-C35</f>
        <v>-0.65789473684210265</v>
      </c>
      <c r="F35" s="14">
        <f>F33+C35</f>
        <v>1070.7631578947364</v>
      </c>
      <c r="G35" s="7">
        <f>G33+D35</f>
        <v>1053</v>
      </c>
      <c r="H35" s="16">
        <f>G35-F35</f>
        <v>-17.763157894736423</v>
      </c>
    </row>
    <row r="36" spans="1:9" ht="14.1" customHeight="1">
      <c r="A36" s="8" t="s">
        <v>28</v>
      </c>
      <c r="B36" s="1" t="s">
        <v>69</v>
      </c>
      <c r="C36" s="4">
        <f t="shared" si="17"/>
        <v>39.657894736842103</v>
      </c>
      <c r="D36" s="19">
        <v>39</v>
      </c>
      <c r="E36" s="12">
        <f t="shared" ref="E36:E45" si="18">D36-C36</f>
        <v>-0.65789473684210265</v>
      </c>
      <c r="F36" s="14">
        <f>F35+C36</f>
        <v>1110.4210526315785</v>
      </c>
      <c r="G36" s="7">
        <f>G35+D36</f>
        <v>1092</v>
      </c>
      <c r="H36" s="16">
        <f t="shared" ref="H36:H45" si="19">G36-F36</f>
        <v>-18.421052631578505</v>
      </c>
    </row>
    <row r="37" spans="1:9" ht="14.1" customHeight="1">
      <c r="A37" s="8" t="s">
        <v>29</v>
      </c>
      <c r="B37" s="1" t="s">
        <v>70</v>
      </c>
      <c r="C37" s="4">
        <f t="shared" si="17"/>
        <v>39.657894736842103</v>
      </c>
      <c r="D37" s="19">
        <v>39</v>
      </c>
      <c r="E37" s="12">
        <f t="shared" si="18"/>
        <v>-0.65789473684210265</v>
      </c>
      <c r="F37" s="14">
        <f t="shared" ref="F37:F45" si="20">F36+C37</f>
        <v>1150.0789473684206</v>
      </c>
      <c r="G37" s="7">
        <f t="shared" ref="G37:G45" si="21">G36+D37</f>
        <v>1131</v>
      </c>
      <c r="H37" s="16">
        <f t="shared" si="19"/>
        <v>-19.078947368420586</v>
      </c>
    </row>
    <row r="38" spans="1:9" ht="14.1" customHeight="1">
      <c r="A38" s="8" t="s">
        <v>30</v>
      </c>
      <c r="B38" s="1" t="s">
        <v>71</v>
      </c>
      <c r="C38" s="4">
        <f t="shared" si="17"/>
        <v>39.657894736842103</v>
      </c>
      <c r="D38" s="19">
        <v>39</v>
      </c>
      <c r="E38" s="12">
        <f t="shared" si="18"/>
        <v>-0.65789473684210265</v>
      </c>
      <c r="F38" s="14">
        <f t="shared" si="20"/>
        <v>1189.7368421052627</v>
      </c>
      <c r="G38" s="7">
        <f t="shared" si="21"/>
        <v>1170</v>
      </c>
      <c r="H38" s="16">
        <f t="shared" si="19"/>
        <v>-19.736842105262667</v>
      </c>
    </row>
    <row r="39" spans="1:9" ht="14.1" customHeight="1">
      <c r="A39" s="8" t="s">
        <v>31</v>
      </c>
      <c r="B39" s="1" t="s">
        <v>72</v>
      </c>
      <c r="C39" s="4">
        <f t="shared" si="17"/>
        <v>39.657894736842103</v>
      </c>
      <c r="D39" s="19">
        <v>39</v>
      </c>
      <c r="E39" s="12">
        <f t="shared" si="18"/>
        <v>-0.65789473684210265</v>
      </c>
      <c r="F39" s="14">
        <f t="shared" si="20"/>
        <v>1229.3947368421047</v>
      </c>
      <c r="G39" s="7">
        <f t="shared" si="21"/>
        <v>1209</v>
      </c>
      <c r="H39" s="16">
        <f t="shared" si="19"/>
        <v>-20.394736842104749</v>
      </c>
    </row>
    <row r="40" spans="1:9" ht="14.1" customHeight="1">
      <c r="A40" s="8" t="s">
        <v>32</v>
      </c>
      <c r="B40" s="1" t="s">
        <v>73</v>
      </c>
      <c r="C40" s="4">
        <f t="shared" si="17"/>
        <v>39.657894736842103</v>
      </c>
      <c r="D40" s="19">
        <v>39</v>
      </c>
      <c r="E40" s="12">
        <f t="shared" si="18"/>
        <v>-0.65789473684210265</v>
      </c>
      <c r="F40" s="14">
        <f t="shared" si="20"/>
        <v>1269.0526315789468</v>
      </c>
      <c r="G40" s="7">
        <f t="shared" si="21"/>
        <v>1248</v>
      </c>
      <c r="H40" s="16">
        <f t="shared" si="19"/>
        <v>-21.05263157894683</v>
      </c>
    </row>
    <row r="41" spans="1:9" ht="14.1" customHeight="1">
      <c r="A41" s="8" t="s">
        <v>33</v>
      </c>
      <c r="B41" s="1" t="s">
        <v>74</v>
      </c>
      <c r="C41" s="4">
        <f t="shared" si="17"/>
        <v>39.657894736842103</v>
      </c>
      <c r="D41" s="19">
        <v>39</v>
      </c>
      <c r="E41" s="12">
        <f t="shared" si="18"/>
        <v>-0.65789473684210265</v>
      </c>
      <c r="F41" s="14">
        <f t="shared" si="20"/>
        <v>1308.7105263157889</v>
      </c>
      <c r="G41" s="7">
        <f t="shared" si="21"/>
        <v>1287</v>
      </c>
      <c r="H41" s="16">
        <f t="shared" si="19"/>
        <v>-21.710526315788911</v>
      </c>
    </row>
    <row r="42" spans="1:9" ht="14.1" customHeight="1">
      <c r="A42" s="8" t="s">
        <v>34</v>
      </c>
      <c r="B42" s="1" t="s">
        <v>75</v>
      </c>
      <c r="C42" s="4">
        <f t="shared" si="17"/>
        <v>39.657894736842103</v>
      </c>
      <c r="D42" s="19">
        <v>39</v>
      </c>
      <c r="E42" s="12">
        <f t="shared" si="18"/>
        <v>-0.65789473684210265</v>
      </c>
      <c r="F42" s="14">
        <f t="shared" si="20"/>
        <v>1348.368421052631</v>
      </c>
      <c r="G42" s="7">
        <f t="shared" si="21"/>
        <v>1326</v>
      </c>
      <c r="H42" s="16">
        <f t="shared" si="19"/>
        <v>-22.368421052630993</v>
      </c>
    </row>
    <row r="43" spans="1:9" ht="14.1" customHeight="1">
      <c r="A43" s="8" t="s">
        <v>35</v>
      </c>
      <c r="B43" s="1" t="s">
        <v>76</v>
      </c>
      <c r="C43" s="4">
        <f t="shared" si="17"/>
        <v>39.657894736842103</v>
      </c>
      <c r="D43" s="19">
        <v>39</v>
      </c>
      <c r="E43" s="12">
        <f t="shared" si="18"/>
        <v>-0.65789473684210265</v>
      </c>
      <c r="F43" s="14">
        <f t="shared" si="20"/>
        <v>1388.0263157894731</v>
      </c>
      <c r="G43" s="7">
        <f t="shared" si="21"/>
        <v>1365</v>
      </c>
      <c r="H43" s="16">
        <f t="shared" si="19"/>
        <v>-23.026315789473074</v>
      </c>
    </row>
    <row r="44" spans="1:9" ht="14.1" customHeight="1">
      <c r="A44" s="8" t="s">
        <v>36</v>
      </c>
      <c r="B44" s="1" t="s">
        <v>77</v>
      </c>
      <c r="C44" s="4">
        <f t="shared" si="17"/>
        <v>39.657894736842103</v>
      </c>
      <c r="D44" s="19">
        <v>39</v>
      </c>
      <c r="E44" s="12">
        <f t="shared" si="18"/>
        <v>-0.65789473684210265</v>
      </c>
      <c r="F44" s="14">
        <f t="shared" si="20"/>
        <v>1427.6842105263152</v>
      </c>
      <c r="G44" s="7">
        <f t="shared" si="21"/>
        <v>1404</v>
      </c>
      <c r="H44" s="16">
        <f t="shared" si="19"/>
        <v>-23.684210526315155</v>
      </c>
    </row>
    <row r="45" spans="1:9" ht="14.1" customHeight="1">
      <c r="A45" s="8" t="s">
        <v>37</v>
      </c>
      <c r="B45" s="1" t="s">
        <v>78</v>
      </c>
      <c r="C45" s="4">
        <f t="shared" si="17"/>
        <v>39.657894736842103</v>
      </c>
      <c r="D45" s="19">
        <v>39</v>
      </c>
      <c r="E45" s="12">
        <f t="shared" si="18"/>
        <v>-0.65789473684210265</v>
      </c>
      <c r="F45" s="14">
        <f t="shared" si="20"/>
        <v>1467.3421052631572</v>
      </c>
      <c r="G45" s="7">
        <f t="shared" si="21"/>
        <v>1443</v>
      </c>
      <c r="H45" s="16">
        <f t="shared" si="19"/>
        <v>-24.342105263157237</v>
      </c>
    </row>
    <row r="46" spans="1:9" ht="14.1" customHeight="1" thickBot="1">
      <c r="A46" s="38" t="s">
        <v>79</v>
      </c>
      <c r="B46" s="39"/>
      <c r="C46" s="39"/>
      <c r="D46" s="39"/>
      <c r="E46" s="39"/>
      <c r="F46" s="49"/>
      <c r="G46" s="39"/>
      <c r="H46" s="40"/>
    </row>
    <row r="47" spans="1:9" ht="25.5" customHeight="1">
      <c r="A47" s="21" t="s">
        <v>38</v>
      </c>
      <c r="B47" s="22" t="s">
        <v>80</v>
      </c>
      <c r="C47" s="23">
        <f>$H$2</f>
        <v>39.657894736842103</v>
      </c>
      <c r="D47" s="24">
        <v>39</v>
      </c>
      <c r="E47" s="25">
        <f>D47-C47</f>
        <v>-0.65789473684210265</v>
      </c>
      <c r="F47" s="26">
        <f>F45+C47</f>
        <v>1506.9999999999993</v>
      </c>
      <c r="G47" s="26">
        <f>G45+D47</f>
        <v>1482</v>
      </c>
      <c r="H47" s="27">
        <f>G47-F47</f>
        <v>-24.999999999999318</v>
      </c>
    </row>
    <row r="48" spans="1:9" ht="14.1" customHeight="1" thickBot="1">
      <c r="A48" s="50" t="s">
        <v>82</v>
      </c>
      <c r="B48" s="51"/>
      <c r="C48" s="51"/>
      <c r="D48" s="51"/>
      <c r="E48" s="51"/>
      <c r="F48" s="51"/>
      <c r="G48" s="51"/>
      <c r="H48" s="52"/>
      <c r="I48" s="20"/>
    </row>
    <row r="49" spans="1:8" ht="14.1" customHeight="1">
      <c r="A49" s="47" t="s">
        <v>86</v>
      </c>
      <c r="B49" s="47"/>
      <c r="C49" s="47"/>
      <c r="D49" s="47"/>
      <c r="E49" s="47"/>
      <c r="F49" s="48" t="s">
        <v>87</v>
      </c>
      <c r="G49" s="48"/>
      <c r="H49" s="48"/>
    </row>
  </sheetData>
  <mergeCells count="12">
    <mergeCell ref="A27:H27"/>
    <mergeCell ref="A34:H34"/>
    <mergeCell ref="A49:E49"/>
    <mergeCell ref="F49:H49"/>
    <mergeCell ref="A46:H46"/>
    <mergeCell ref="A48:H48"/>
    <mergeCell ref="A13:H13"/>
    <mergeCell ref="A20:H20"/>
    <mergeCell ref="A1:E1"/>
    <mergeCell ref="F1:G1"/>
    <mergeCell ref="A4:B4"/>
    <mergeCell ref="A3:H3"/>
  </mergeCells>
  <phoneticPr fontId="1" type="noConversion"/>
  <printOptions horizontalCentered="1" vertic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I49"/>
  <sheetViews>
    <sheetView workbookViewId="0">
      <selection sqref="A1:E1"/>
    </sheetView>
  </sheetViews>
  <sheetFormatPr baseColWidth="10" defaultRowHeight="12.75"/>
  <cols>
    <col min="1" max="1" width="8.7109375" customWidth="1"/>
    <col min="2" max="2" width="10.7109375" customWidth="1"/>
    <col min="3" max="4" width="12.7109375" customWidth="1"/>
    <col min="5" max="7" width="10.7109375" customWidth="1"/>
    <col min="8" max="8" width="10.5703125" customWidth="1"/>
  </cols>
  <sheetData>
    <row r="1" spans="1:8" ht="30" customHeight="1">
      <c r="A1" s="41" t="s">
        <v>94</v>
      </c>
      <c r="B1" s="42"/>
      <c r="C1" s="42"/>
      <c r="D1" s="42"/>
      <c r="E1" s="42"/>
      <c r="F1" s="43" t="s">
        <v>88</v>
      </c>
      <c r="G1" s="43"/>
      <c r="H1" s="28">
        <v>100</v>
      </c>
    </row>
    <row r="2" spans="1:8" s="3" customFormat="1" ht="45" customHeight="1" thickBot="1">
      <c r="A2" s="29" t="s">
        <v>89</v>
      </c>
      <c r="B2" s="30">
        <v>38</v>
      </c>
      <c r="C2" s="2" t="s">
        <v>92</v>
      </c>
      <c r="D2" s="30">
        <v>1607</v>
      </c>
      <c r="E2" s="31" t="s">
        <v>93</v>
      </c>
      <c r="F2" s="32">
        <f>D2-H1</f>
        <v>1507</v>
      </c>
      <c r="G2" s="31" t="s">
        <v>90</v>
      </c>
      <c r="H2" s="33">
        <f>F2/B2</f>
        <v>39.657894736842103</v>
      </c>
    </row>
    <row r="3" spans="1:8" s="3" customFormat="1" ht="18" customHeight="1" thickBot="1">
      <c r="A3" s="46"/>
      <c r="B3" s="46"/>
      <c r="C3" s="46"/>
      <c r="D3" s="46"/>
      <c r="E3" s="46"/>
      <c r="F3" s="46"/>
      <c r="G3" s="46"/>
      <c r="H3" s="46"/>
    </row>
    <row r="4" spans="1:8" s="3" customFormat="1" ht="36" customHeight="1">
      <c r="A4" s="44" t="s">
        <v>81</v>
      </c>
      <c r="B4" s="45"/>
      <c r="C4" s="34" t="s">
        <v>91</v>
      </c>
      <c r="D4" s="35" t="s">
        <v>83</v>
      </c>
      <c r="E4" s="36" t="s">
        <v>84</v>
      </c>
      <c r="F4" s="34" t="s">
        <v>95</v>
      </c>
      <c r="G4" s="35" t="s">
        <v>96</v>
      </c>
      <c r="H4" s="37" t="s">
        <v>85</v>
      </c>
    </row>
    <row r="5" spans="1:8" ht="14.1" customHeight="1">
      <c r="A5" s="9" t="s">
        <v>0</v>
      </c>
      <c r="B5" s="6" t="s">
        <v>1</v>
      </c>
      <c r="C5" s="10">
        <f t="shared" ref="C5:C12" si="0">$H$2</f>
        <v>39.657894736842103</v>
      </c>
      <c r="D5" s="17">
        <v>39</v>
      </c>
      <c r="E5" s="11">
        <f>D5-C5</f>
        <v>-0.65789473684210265</v>
      </c>
      <c r="F5" s="13">
        <f>C5</f>
        <v>39.657894736842103</v>
      </c>
      <c r="G5" s="18">
        <f>D5</f>
        <v>39</v>
      </c>
      <c r="H5" s="15">
        <f>G5-F5</f>
        <v>-0.65789473684210265</v>
      </c>
    </row>
    <row r="6" spans="1:8" ht="14.1" customHeight="1">
      <c r="A6" s="8" t="s">
        <v>2</v>
      </c>
      <c r="B6" s="1" t="s">
        <v>39</v>
      </c>
      <c r="C6" s="4">
        <f t="shared" si="0"/>
        <v>39.657894736842103</v>
      </c>
      <c r="D6" s="17">
        <v>39</v>
      </c>
      <c r="E6" s="11">
        <f t="shared" ref="E6:E12" si="1">D6-C6</f>
        <v>-0.65789473684210265</v>
      </c>
      <c r="F6" s="14">
        <f>F5+C6</f>
        <v>79.315789473684205</v>
      </c>
      <c r="G6" s="7">
        <f>G5+D6</f>
        <v>78</v>
      </c>
      <c r="H6" s="15">
        <f t="shared" ref="H6:H12" si="2">G6-F6</f>
        <v>-1.3157894736842053</v>
      </c>
    </row>
    <row r="7" spans="1:8" ht="14.1" customHeight="1">
      <c r="A7" s="8" t="s">
        <v>3</v>
      </c>
      <c r="B7" s="1" t="s">
        <v>40</v>
      </c>
      <c r="C7" s="4">
        <f t="shared" si="0"/>
        <v>39.657894736842103</v>
      </c>
      <c r="D7" s="17">
        <v>39</v>
      </c>
      <c r="E7" s="11">
        <f t="shared" si="1"/>
        <v>-0.65789473684210265</v>
      </c>
      <c r="F7" s="14">
        <f t="shared" ref="F7:G12" si="3">F6+C7</f>
        <v>118.9736842105263</v>
      </c>
      <c r="G7" s="7">
        <f t="shared" si="3"/>
        <v>117</v>
      </c>
      <c r="H7" s="15">
        <f t="shared" si="2"/>
        <v>-1.9736842105263008</v>
      </c>
    </row>
    <row r="8" spans="1:8" ht="14.1" customHeight="1">
      <c r="A8" s="8" t="s">
        <v>4</v>
      </c>
      <c r="B8" s="1" t="s">
        <v>41</v>
      </c>
      <c r="C8" s="4">
        <f t="shared" si="0"/>
        <v>39.657894736842103</v>
      </c>
      <c r="D8" s="17">
        <v>39</v>
      </c>
      <c r="E8" s="11">
        <f t="shared" si="1"/>
        <v>-0.65789473684210265</v>
      </c>
      <c r="F8" s="14">
        <f t="shared" si="3"/>
        <v>158.63157894736841</v>
      </c>
      <c r="G8" s="7">
        <f t="shared" si="3"/>
        <v>156</v>
      </c>
      <c r="H8" s="15">
        <f t="shared" si="2"/>
        <v>-2.6315789473684106</v>
      </c>
    </row>
    <row r="9" spans="1:8" ht="14.1" customHeight="1">
      <c r="A9" s="8" t="s">
        <v>5</v>
      </c>
      <c r="B9" s="1" t="s">
        <v>42</v>
      </c>
      <c r="C9" s="4">
        <f t="shared" si="0"/>
        <v>39.657894736842103</v>
      </c>
      <c r="D9" s="17">
        <v>39</v>
      </c>
      <c r="E9" s="11">
        <f t="shared" si="1"/>
        <v>-0.65789473684210265</v>
      </c>
      <c r="F9" s="14">
        <f t="shared" si="3"/>
        <v>198.28947368421052</v>
      </c>
      <c r="G9" s="7">
        <f t="shared" si="3"/>
        <v>195</v>
      </c>
      <c r="H9" s="15">
        <f t="shared" si="2"/>
        <v>-3.2894736842105203</v>
      </c>
    </row>
    <row r="10" spans="1:8" ht="14.1" customHeight="1">
      <c r="A10" s="8" t="s">
        <v>6</v>
      </c>
      <c r="B10" s="1" t="s">
        <v>43</v>
      </c>
      <c r="C10" s="4">
        <f t="shared" si="0"/>
        <v>39.657894736842103</v>
      </c>
      <c r="D10" s="17">
        <v>39</v>
      </c>
      <c r="E10" s="11">
        <f t="shared" si="1"/>
        <v>-0.65789473684210265</v>
      </c>
      <c r="F10" s="14">
        <f t="shared" si="3"/>
        <v>237.94736842105263</v>
      </c>
      <c r="G10" s="7">
        <f t="shared" si="3"/>
        <v>234</v>
      </c>
      <c r="H10" s="15">
        <f t="shared" si="2"/>
        <v>-3.9473684210526301</v>
      </c>
    </row>
    <row r="11" spans="1:8" ht="14.1" customHeight="1">
      <c r="A11" s="8" t="s">
        <v>7</v>
      </c>
      <c r="B11" s="1" t="s">
        <v>44</v>
      </c>
      <c r="C11" s="4">
        <f t="shared" si="0"/>
        <v>39.657894736842103</v>
      </c>
      <c r="D11" s="17">
        <v>39</v>
      </c>
      <c r="E11" s="11">
        <f t="shared" si="1"/>
        <v>-0.65789473684210265</v>
      </c>
      <c r="F11" s="14">
        <f t="shared" si="3"/>
        <v>277.60526315789474</v>
      </c>
      <c r="G11" s="7">
        <f t="shared" si="3"/>
        <v>273</v>
      </c>
      <c r="H11" s="15">
        <f t="shared" si="2"/>
        <v>-4.6052631578947398</v>
      </c>
    </row>
    <row r="12" spans="1:8" ht="14.1" customHeight="1">
      <c r="A12" s="8" t="s">
        <v>8</v>
      </c>
      <c r="B12" s="1" t="s">
        <v>45</v>
      </c>
      <c r="C12" s="4">
        <f t="shared" si="0"/>
        <v>39.657894736842103</v>
      </c>
      <c r="D12" s="17">
        <v>39</v>
      </c>
      <c r="E12" s="11">
        <f t="shared" si="1"/>
        <v>-0.65789473684210265</v>
      </c>
      <c r="F12" s="14">
        <f t="shared" si="3"/>
        <v>317.26315789473682</v>
      </c>
      <c r="G12" s="7">
        <f t="shared" si="3"/>
        <v>312</v>
      </c>
      <c r="H12" s="15">
        <f t="shared" si="2"/>
        <v>-5.2631578947368212</v>
      </c>
    </row>
    <row r="13" spans="1:8" ht="14.1" customHeight="1">
      <c r="A13" s="38" t="s">
        <v>46</v>
      </c>
      <c r="B13" s="39"/>
      <c r="C13" s="39"/>
      <c r="D13" s="39"/>
      <c r="E13" s="39"/>
      <c r="F13" s="39"/>
      <c r="G13" s="39"/>
      <c r="H13" s="40"/>
    </row>
    <row r="14" spans="1:8" ht="14.1" customHeight="1">
      <c r="A14" s="8" t="s">
        <v>9</v>
      </c>
      <c r="B14" s="5" t="s">
        <v>47</v>
      </c>
      <c r="C14" s="4">
        <f t="shared" ref="C14:C19" si="4">$H$2</f>
        <v>39.657894736842103</v>
      </c>
      <c r="D14" s="19">
        <v>39</v>
      </c>
      <c r="E14" s="12">
        <f t="shared" ref="E14:E19" si="5">D14-C14</f>
        <v>-0.65789473684210265</v>
      </c>
      <c r="F14" s="14">
        <f>F12+C14</f>
        <v>356.9210526315789</v>
      </c>
      <c r="G14" s="7">
        <f>G12+D14</f>
        <v>351</v>
      </c>
      <c r="H14" s="16">
        <f t="shared" ref="H14:H19" si="6">G14-F14</f>
        <v>-5.9210526315789025</v>
      </c>
    </row>
    <row r="15" spans="1:8" ht="14.1" customHeight="1">
      <c r="A15" s="8" t="s">
        <v>10</v>
      </c>
      <c r="B15" s="5" t="s">
        <v>48</v>
      </c>
      <c r="C15" s="4">
        <f t="shared" si="4"/>
        <v>39.657894736842103</v>
      </c>
      <c r="D15" s="19">
        <v>39</v>
      </c>
      <c r="E15" s="12">
        <f t="shared" si="5"/>
        <v>-0.65789473684210265</v>
      </c>
      <c r="F15" s="14">
        <f t="shared" ref="F15:G19" si="7">F14+C15</f>
        <v>396.57894736842098</v>
      </c>
      <c r="G15" s="7">
        <f t="shared" si="7"/>
        <v>390</v>
      </c>
      <c r="H15" s="16">
        <f t="shared" si="6"/>
        <v>-6.5789473684209838</v>
      </c>
    </row>
    <row r="16" spans="1:8" ht="14.1" customHeight="1">
      <c r="A16" s="8" t="s">
        <v>11</v>
      </c>
      <c r="B16" s="5" t="s">
        <v>49</v>
      </c>
      <c r="C16" s="4">
        <f t="shared" si="4"/>
        <v>39.657894736842103</v>
      </c>
      <c r="D16" s="19">
        <v>39</v>
      </c>
      <c r="E16" s="12">
        <f t="shared" si="5"/>
        <v>-0.65789473684210265</v>
      </c>
      <c r="F16" s="14">
        <f t="shared" si="7"/>
        <v>436.23684210526307</v>
      </c>
      <c r="G16" s="7">
        <f t="shared" si="7"/>
        <v>429</v>
      </c>
      <c r="H16" s="16">
        <f t="shared" si="6"/>
        <v>-7.2368421052630652</v>
      </c>
    </row>
    <row r="17" spans="1:8" ht="14.1" customHeight="1">
      <c r="A17" s="8" t="s">
        <v>12</v>
      </c>
      <c r="B17" s="5" t="s">
        <v>50</v>
      </c>
      <c r="C17" s="4">
        <f t="shared" si="4"/>
        <v>39.657894736842103</v>
      </c>
      <c r="D17" s="19">
        <v>39</v>
      </c>
      <c r="E17" s="12">
        <f t="shared" si="5"/>
        <v>-0.65789473684210265</v>
      </c>
      <c r="F17" s="14">
        <f t="shared" si="7"/>
        <v>475.89473684210515</v>
      </c>
      <c r="G17" s="7">
        <f t="shared" si="7"/>
        <v>468</v>
      </c>
      <c r="H17" s="16">
        <f t="shared" si="6"/>
        <v>-7.8947368421051465</v>
      </c>
    </row>
    <row r="18" spans="1:8" ht="14.1" customHeight="1">
      <c r="A18" s="8" t="s">
        <v>13</v>
      </c>
      <c r="B18" s="5" t="s">
        <v>52</v>
      </c>
      <c r="C18" s="4">
        <f t="shared" si="4"/>
        <v>39.657894736842103</v>
      </c>
      <c r="D18" s="19">
        <v>39</v>
      </c>
      <c r="E18" s="12">
        <f t="shared" si="5"/>
        <v>-0.65789473684210265</v>
      </c>
      <c r="F18" s="14">
        <f t="shared" si="7"/>
        <v>515.55263157894728</v>
      </c>
      <c r="G18" s="7">
        <f t="shared" si="7"/>
        <v>507</v>
      </c>
      <c r="H18" s="16">
        <f t="shared" si="6"/>
        <v>-8.5526315789472847</v>
      </c>
    </row>
    <row r="19" spans="1:8" ht="14.1" customHeight="1">
      <c r="A19" s="8" t="s">
        <v>14</v>
      </c>
      <c r="B19" s="5" t="s">
        <v>51</v>
      </c>
      <c r="C19" s="4">
        <f t="shared" si="4"/>
        <v>39.657894736842103</v>
      </c>
      <c r="D19" s="19">
        <v>39</v>
      </c>
      <c r="E19" s="12">
        <f t="shared" si="5"/>
        <v>-0.65789473684210265</v>
      </c>
      <c r="F19" s="14">
        <f t="shared" si="7"/>
        <v>555.21052631578937</v>
      </c>
      <c r="G19" s="7">
        <f t="shared" si="7"/>
        <v>546</v>
      </c>
      <c r="H19" s="16">
        <f t="shared" si="6"/>
        <v>-9.210526315789366</v>
      </c>
    </row>
    <row r="20" spans="1:8" ht="14.1" customHeight="1">
      <c r="A20" s="38" t="s">
        <v>53</v>
      </c>
      <c r="B20" s="39"/>
      <c r="C20" s="39"/>
      <c r="D20" s="39"/>
      <c r="E20" s="39"/>
      <c r="F20" s="39"/>
      <c r="G20" s="39"/>
      <c r="H20" s="40"/>
    </row>
    <row r="21" spans="1:8" ht="14.1" customHeight="1">
      <c r="A21" s="8" t="s">
        <v>15</v>
      </c>
      <c r="B21" s="1" t="s">
        <v>54</v>
      </c>
      <c r="C21" s="4">
        <f t="shared" ref="C21:C26" si="8">$H$2</f>
        <v>39.657894736842103</v>
      </c>
      <c r="D21" s="19">
        <v>39</v>
      </c>
      <c r="E21" s="12">
        <f t="shared" ref="E21:E26" si="9">D21-C21</f>
        <v>-0.65789473684210265</v>
      </c>
      <c r="F21" s="14">
        <f>F19+C21</f>
        <v>594.86842105263145</v>
      </c>
      <c r="G21" s="7">
        <f>G19+D21</f>
        <v>585</v>
      </c>
      <c r="H21" s="16">
        <f t="shared" ref="H21:H26" si="10">G21-F21</f>
        <v>-9.8684210526314473</v>
      </c>
    </row>
    <row r="22" spans="1:8" ht="14.1" customHeight="1">
      <c r="A22" s="8" t="s">
        <v>16</v>
      </c>
      <c r="B22" s="1" t="s">
        <v>55</v>
      </c>
      <c r="C22" s="4">
        <f t="shared" si="8"/>
        <v>39.657894736842103</v>
      </c>
      <c r="D22" s="19">
        <v>39</v>
      </c>
      <c r="E22" s="12">
        <f t="shared" si="9"/>
        <v>-0.65789473684210265</v>
      </c>
      <c r="F22" s="14">
        <f t="shared" ref="F22:G26" si="11">F21+C22</f>
        <v>634.52631578947353</v>
      </c>
      <c r="G22" s="7">
        <f t="shared" si="11"/>
        <v>624</v>
      </c>
      <c r="H22" s="16">
        <f t="shared" si="10"/>
        <v>-10.526315789473529</v>
      </c>
    </row>
    <row r="23" spans="1:8" ht="14.1" customHeight="1">
      <c r="A23" s="8" t="s">
        <v>17</v>
      </c>
      <c r="B23" s="1" t="s">
        <v>56</v>
      </c>
      <c r="C23" s="4">
        <f t="shared" si="8"/>
        <v>39.657894736842103</v>
      </c>
      <c r="D23" s="19">
        <v>39</v>
      </c>
      <c r="E23" s="12">
        <f t="shared" si="9"/>
        <v>-0.65789473684210265</v>
      </c>
      <c r="F23" s="14">
        <f t="shared" si="11"/>
        <v>674.18421052631561</v>
      </c>
      <c r="G23" s="7">
        <f t="shared" si="11"/>
        <v>663</v>
      </c>
      <c r="H23" s="16">
        <f t="shared" si="10"/>
        <v>-11.18421052631561</v>
      </c>
    </row>
    <row r="24" spans="1:8" ht="14.1" customHeight="1">
      <c r="A24" s="8" t="s">
        <v>18</v>
      </c>
      <c r="B24" s="1" t="s">
        <v>57</v>
      </c>
      <c r="C24" s="4">
        <f t="shared" si="8"/>
        <v>39.657894736842103</v>
      </c>
      <c r="D24" s="19">
        <v>39</v>
      </c>
      <c r="E24" s="12">
        <f t="shared" si="9"/>
        <v>-0.65789473684210265</v>
      </c>
      <c r="F24" s="14">
        <f t="shared" si="11"/>
        <v>713.84210526315769</v>
      </c>
      <c r="G24" s="7">
        <f t="shared" si="11"/>
        <v>702</v>
      </c>
      <c r="H24" s="16">
        <f t="shared" si="10"/>
        <v>-11.842105263157691</v>
      </c>
    </row>
    <row r="25" spans="1:8" ht="14.1" customHeight="1">
      <c r="A25" s="8" t="s">
        <v>19</v>
      </c>
      <c r="B25" s="1" t="s">
        <v>58</v>
      </c>
      <c r="C25" s="4">
        <f t="shared" si="8"/>
        <v>39.657894736842103</v>
      </c>
      <c r="D25" s="19">
        <v>39</v>
      </c>
      <c r="E25" s="12">
        <f t="shared" si="9"/>
        <v>-0.65789473684210265</v>
      </c>
      <c r="F25" s="14">
        <f t="shared" si="11"/>
        <v>753.49999999999977</v>
      </c>
      <c r="G25" s="7">
        <f t="shared" si="11"/>
        <v>741</v>
      </c>
      <c r="H25" s="16">
        <f t="shared" si="10"/>
        <v>-12.499999999999773</v>
      </c>
    </row>
    <row r="26" spans="1:8" ht="14.1" customHeight="1">
      <c r="A26" s="8" t="s">
        <v>20</v>
      </c>
      <c r="B26" s="1" t="s">
        <v>59</v>
      </c>
      <c r="C26" s="4">
        <f t="shared" si="8"/>
        <v>39.657894736842103</v>
      </c>
      <c r="D26" s="19">
        <v>39</v>
      </c>
      <c r="E26" s="12">
        <f t="shared" si="9"/>
        <v>-0.65789473684210265</v>
      </c>
      <c r="F26" s="14">
        <f t="shared" si="11"/>
        <v>793.15789473684185</v>
      </c>
      <c r="G26" s="7">
        <f t="shared" si="11"/>
        <v>780</v>
      </c>
      <c r="H26" s="16">
        <f t="shared" si="10"/>
        <v>-13.157894736841854</v>
      </c>
    </row>
    <row r="27" spans="1:8" ht="14.1" customHeight="1">
      <c r="A27" s="38" t="s">
        <v>60</v>
      </c>
      <c r="B27" s="39"/>
      <c r="C27" s="39"/>
      <c r="D27" s="39"/>
      <c r="E27" s="39"/>
      <c r="F27" s="39"/>
      <c r="G27" s="39"/>
      <c r="H27" s="40"/>
    </row>
    <row r="28" spans="1:8" ht="14.1" customHeight="1">
      <c r="A28" s="8" t="s">
        <v>21</v>
      </c>
      <c r="B28" s="1" t="s">
        <v>61</v>
      </c>
      <c r="C28" s="4">
        <f t="shared" ref="C28:C33" si="12">$H$2</f>
        <v>39.657894736842103</v>
      </c>
      <c r="D28" s="19">
        <v>39</v>
      </c>
      <c r="E28" s="12">
        <f t="shared" ref="E28:E33" si="13">D28-C28</f>
        <v>-0.65789473684210265</v>
      </c>
      <c r="F28" s="14">
        <f>F26+C28</f>
        <v>832.81578947368394</v>
      </c>
      <c r="G28" s="7">
        <f>G26+D28</f>
        <v>819</v>
      </c>
      <c r="H28" s="16">
        <f t="shared" ref="H28:H33" si="14">G28-F28</f>
        <v>-13.815789473683935</v>
      </c>
    </row>
    <row r="29" spans="1:8" ht="14.1" customHeight="1">
      <c r="A29" s="8" t="s">
        <v>22</v>
      </c>
      <c r="B29" s="1" t="s">
        <v>62</v>
      </c>
      <c r="C29" s="4">
        <f t="shared" si="12"/>
        <v>39.657894736842103</v>
      </c>
      <c r="D29" s="19">
        <v>39</v>
      </c>
      <c r="E29" s="12">
        <f t="shared" si="13"/>
        <v>-0.65789473684210265</v>
      </c>
      <c r="F29" s="14">
        <f t="shared" ref="F29:G33" si="15">F28+C29</f>
        <v>872.47368421052602</v>
      </c>
      <c r="G29" s="7">
        <f t="shared" si="15"/>
        <v>858</v>
      </c>
      <c r="H29" s="16">
        <f t="shared" si="14"/>
        <v>-14.473684210526017</v>
      </c>
    </row>
    <row r="30" spans="1:8" ht="14.1" customHeight="1">
      <c r="A30" s="8" t="s">
        <v>23</v>
      </c>
      <c r="B30" s="1" t="s">
        <v>63</v>
      </c>
      <c r="C30" s="4">
        <f t="shared" si="12"/>
        <v>39.657894736842103</v>
      </c>
      <c r="D30" s="19">
        <v>39</v>
      </c>
      <c r="E30" s="12">
        <f t="shared" si="13"/>
        <v>-0.65789473684210265</v>
      </c>
      <c r="F30" s="14">
        <f t="shared" si="15"/>
        <v>912.1315789473681</v>
      </c>
      <c r="G30" s="7">
        <f t="shared" si="15"/>
        <v>897</v>
      </c>
      <c r="H30" s="16">
        <f t="shared" si="14"/>
        <v>-15.131578947368098</v>
      </c>
    </row>
    <row r="31" spans="1:8" ht="14.1" customHeight="1">
      <c r="A31" s="8" t="s">
        <v>24</v>
      </c>
      <c r="B31" s="1" t="s">
        <v>64</v>
      </c>
      <c r="C31" s="4">
        <f t="shared" si="12"/>
        <v>39.657894736842103</v>
      </c>
      <c r="D31" s="19">
        <v>39</v>
      </c>
      <c r="E31" s="12">
        <f t="shared" si="13"/>
        <v>-0.65789473684210265</v>
      </c>
      <c r="F31" s="14">
        <f t="shared" si="15"/>
        <v>951.78947368421018</v>
      </c>
      <c r="G31" s="7">
        <f t="shared" si="15"/>
        <v>936</v>
      </c>
      <c r="H31" s="16">
        <f t="shared" si="14"/>
        <v>-15.789473684210179</v>
      </c>
    </row>
    <row r="32" spans="1:8" ht="14.1" customHeight="1">
      <c r="A32" s="8" t="s">
        <v>25</v>
      </c>
      <c r="B32" s="1" t="s">
        <v>65</v>
      </c>
      <c r="C32" s="4">
        <f t="shared" si="12"/>
        <v>39.657894736842103</v>
      </c>
      <c r="D32" s="19">
        <v>39</v>
      </c>
      <c r="E32" s="12">
        <f t="shared" si="13"/>
        <v>-0.65789473684210265</v>
      </c>
      <c r="F32" s="14">
        <f t="shared" si="15"/>
        <v>991.44736842105226</v>
      </c>
      <c r="G32" s="7">
        <f t="shared" si="15"/>
        <v>975</v>
      </c>
      <c r="H32" s="16">
        <f t="shared" si="14"/>
        <v>-16.447368421052261</v>
      </c>
    </row>
    <row r="33" spans="1:9" ht="14.1" customHeight="1">
      <c r="A33" s="8" t="s">
        <v>26</v>
      </c>
      <c r="B33" s="1" t="s">
        <v>66</v>
      </c>
      <c r="C33" s="4">
        <f t="shared" si="12"/>
        <v>39.657894736842103</v>
      </c>
      <c r="D33" s="19">
        <v>39</v>
      </c>
      <c r="E33" s="12">
        <f t="shared" si="13"/>
        <v>-0.65789473684210265</v>
      </c>
      <c r="F33" s="14">
        <f t="shared" si="15"/>
        <v>1031.1052631578943</v>
      </c>
      <c r="G33" s="7">
        <f t="shared" si="15"/>
        <v>1014</v>
      </c>
      <c r="H33" s="16">
        <f t="shared" si="14"/>
        <v>-17.105263157894342</v>
      </c>
    </row>
    <row r="34" spans="1:9" ht="14.1" customHeight="1">
      <c r="A34" s="38" t="s">
        <v>67</v>
      </c>
      <c r="B34" s="39"/>
      <c r="C34" s="39"/>
      <c r="D34" s="39"/>
      <c r="E34" s="39"/>
      <c r="F34" s="39"/>
      <c r="G34" s="39"/>
      <c r="H34" s="40"/>
    </row>
    <row r="35" spans="1:9" ht="14.1" customHeight="1">
      <c r="A35" s="8" t="s">
        <v>27</v>
      </c>
      <c r="B35" s="1" t="s">
        <v>68</v>
      </c>
      <c r="C35" s="4">
        <f t="shared" ref="C35:C45" si="16">$H$2</f>
        <v>39.657894736842103</v>
      </c>
      <c r="D35" s="19">
        <v>39</v>
      </c>
      <c r="E35" s="12">
        <f>D35-C35</f>
        <v>-0.65789473684210265</v>
      </c>
      <c r="F35" s="14">
        <f>F33+C35</f>
        <v>1070.7631578947364</v>
      </c>
      <c r="G35" s="7">
        <f>G33+D35</f>
        <v>1053</v>
      </c>
      <c r="H35" s="16">
        <f>G35-F35</f>
        <v>-17.763157894736423</v>
      </c>
    </row>
    <row r="36" spans="1:9" ht="14.1" customHeight="1">
      <c r="A36" s="8" t="s">
        <v>28</v>
      </c>
      <c r="B36" s="1" t="s">
        <v>69</v>
      </c>
      <c r="C36" s="4">
        <f t="shared" si="16"/>
        <v>39.657894736842103</v>
      </c>
      <c r="D36" s="19">
        <v>39</v>
      </c>
      <c r="E36" s="12">
        <f t="shared" ref="E36:E45" si="17">D36-C36</f>
        <v>-0.65789473684210265</v>
      </c>
      <c r="F36" s="14">
        <f>F35+C36</f>
        <v>1110.4210526315785</v>
      </c>
      <c r="G36" s="7">
        <f>G35+D36</f>
        <v>1092</v>
      </c>
      <c r="H36" s="16">
        <f t="shared" ref="H36:H45" si="18">G36-F36</f>
        <v>-18.421052631578505</v>
      </c>
    </row>
    <row r="37" spans="1:9" ht="14.1" customHeight="1">
      <c r="A37" s="8" t="s">
        <v>29</v>
      </c>
      <c r="B37" s="1" t="s">
        <v>70</v>
      </c>
      <c r="C37" s="4">
        <f t="shared" si="16"/>
        <v>39.657894736842103</v>
      </c>
      <c r="D37" s="19">
        <v>39</v>
      </c>
      <c r="E37" s="12">
        <f t="shared" si="17"/>
        <v>-0.65789473684210265</v>
      </c>
      <c r="F37" s="14">
        <f t="shared" ref="F37:G45" si="19">F36+C37</f>
        <v>1150.0789473684206</v>
      </c>
      <c r="G37" s="7">
        <f t="shared" si="19"/>
        <v>1131</v>
      </c>
      <c r="H37" s="16">
        <f t="shared" si="18"/>
        <v>-19.078947368420586</v>
      </c>
    </row>
    <row r="38" spans="1:9" ht="14.1" customHeight="1">
      <c r="A38" s="8" t="s">
        <v>30</v>
      </c>
      <c r="B38" s="1" t="s">
        <v>71</v>
      </c>
      <c r="C38" s="4">
        <f t="shared" si="16"/>
        <v>39.657894736842103</v>
      </c>
      <c r="D38" s="19">
        <v>39</v>
      </c>
      <c r="E38" s="12">
        <f t="shared" si="17"/>
        <v>-0.65789473684210265</v>
      </c>
      <c r="F38" s="14">
        <f t="shared" si="19"/>
        <v>1189.7368421052627</v>
      </c>
      <c r="G38" s="7">
        <f t="shared" si="19"/>
        <v>1170</v>
      </c>
      <c r="H38" s="16">
        <f t="shared" si="18"/>
        <v>-19.736842105262667</v>
      </c>
    </row>
    <row r="39" spans="1:9" ht="14.1" customHeight="1">
      <c r="A39" s="8" t="s">
        <v>31</v>
      </c>
      <c r="B39" s="1" t="s">
        <v>72</v>
      </c>
      <c r="C39" s="4">
        <f t="shared" si="16"/>
        <v>39.657894736842103</v>
      </c>
      <c r="D39" s="19">
        <v>39</v>
      </c>
      <c r="E39" s="12">
        <f t="shared" si="17"/>
        <v>-0.65789473684210265</v>
      </c>
      <c r="F39" s="14">
        <f t="shared" si="19"/>
        <v>1229.3947368421047</v>
      </c>
      <c r="G39" s="7">
        <f t="shared" si="19"/>
        <v>1209</v>
      </c>
      <c r="H39" s="16">
        <f t="shared" si="18"/>
        <v>-20.394736842104749</v>
      </c>
    </row>
    <row r="40" spans="1:9" ht="14.1" customHeight="1">
      <c r="A40" s="8" t="s">
        <v>32</v>
      </c>
      <c r="B40" s="1" t="s">
        <v>73</v>
      </c>
      <c r="C40" s="4">
        <f t="shared" si="16"/>
        <v>39.657894736842103</v>
      </c>
      <c r="D40" s="19">
        <v>39</v>
      </c>
      <c r="E40" s="12">
        <f t="shared" si="17"/>
        <v>-0.65789473684210265</v>
      </c>
      <c r="F40" s="14">
        <f t="shared" si="19"/>
        <v>1269.0526315789468</v>
      </c>
      <c r="G40" s="7">
        <f t="shared" si="19"/>
        <v>1248</v>
      </c>
      <c r="H40" s="16">
        <f t="shared" si="18"/>
        <v>-21.05263157894683</v>
      </c>
    </row>
    <row r="41" spans="1:9" ht="14.1" customHeight="1">
      <c r="A41" s="8" t="s">
        <v>33</v>
      </c>
      <c r="B41" s="1" t="s">
        <v>74</v>
      </c>
      <c r="C41" s="4">
        <f t="shared" si="16"/>
        <v>39.657894736842103</v>
      </c>
      <c r="D41" s="19">
        <v>39</v>
      </c>
      <c r="E41" s="12">
        <f t="shared" si="17"/>
        <v>-0.65789473684210265</v>
      </c>
      <c r="F41" s="14">
        <f t="shared" si="19"/>
        <v>1308.7105263157889</v>
      </c>
      <c r="G41" s="7">
        <f t="shared" si="19"/>
        <v>1287</v>
      </c>
      <c r="H41" s="16">
        <f t="shared" si="18"/>
        <v>-21.710526315788911</v>
      </c>
    </row>
    <row r="42" spans="1:9" ht="14.1" customHeight="1">
      <c r="A42" s="8" t="s">
        <v>34</v>
      </c>
      <c r="B42" s="1" t="s">
        <v>75</v>
      </c>
      <c r="C42" s="4">
        <f t="shared" si="16"/>
        <v>39.657894736842103</v>
      </c>
      <c r="D42" s="19">
        <v>39</v>
      </c>
      <c r="E42" s="12">
        <f t="shared" si="17"/>
        <v>-0.65789473684210265</v>
      </c>
      <c r="F42" s="14">
        <f t="shared" si="19"/>
        <v>1348.368421052631</v>
      </c>
      <c r="G42" s="7">
        <f t="shared" si="19"/>
        <v>1326</v>
      </c>
      <c r="H42" s="16">
        <f t="shared" si="18"/>
        <v>-22.368421052630993</v>
      </c>
    </row>
    <row r="43" spans="1:9" ht="14.1" customHeight="1">
      <c r="A43" s="8" t="s">
        <v>35</v>
      </c>
      <c r="B43" s="1" t="s">
        <v>76</v>
      </c>
      <c r="C43" s="4">
        <f t="shared" si="16"/>
        <v>39.657894736842103</v>
      </c>
      <c r="D43" s="19">
        <v>39</v>
      </c>
      <c r="E43" s="12">
        <f t="shared" si="17"/>
        <v>-0.65789473684210265</v>
      </c>
      <c r="F43" s="14">
        <f t="shared" si="19"/>
        <v>1388.0263157894731</v>
      </c>
      <c r="G43" s="7">
        <f t="shared" si="19"/>
        <v>1365</v>
      </c>
      <c r="H43" s="16">
        <f t="shared" si="18"/>
        <v>-23.026315789473074</v>
      </c>
    </row>
    <row r="44" spans="1:9" ht="14.1" customHeight="1">
      <c r="A44" s="8" t="s">
        <v>36</v>
      </c>
      <c r="B44" s="1" t="s">
        <v>77</v>
      </c>
      <c r="C44" s="4">
        <f t="shared" si="16"/>
        <v>39.657894736842103</v>
      </c>
      <c r="D44" s="19">
        <v>39</v>
      </c>
      <c r="E44" s="12">
        <f t="shared" si="17"/>
        <v>-0.65789473684210265</v>
      </c>
      <c r="F44" s="14">
        <f t="shared" si="19"/>
        <v>1427.6842105263152</v>
      </c>
      <c r="G44" s="7">
        <f t="shared" si="19"/>
        <v>1404</v>
      </c>
      <c r="H44" s="16">
        <f t="shared" si="18"/>
        <v>-23.684210526315155</v>
      </c>
    </row>
    <row r="45" spans="1:9" ht="14.1" customHeight="1">
      <c r="A45" s="8" t="s">
        <v>37</v>
      </c>
      <c r="B45" s="1" t="s">
        <v>78</v>
      </c>
      <c r="C45" s="4">
        <f t="shared" si="16"/>
        <v>39.657894736842103</v>
      </c>
      <c r="D45" s="19">
        <v>39</v>
      </c>
      <c r="E45" s="12">
        <f t="shared" si="17"/>
        <v>-0.65789473684210265</v>
      </c>
      <c r="F45" s="14">
        <f t="shared" si="19"/>
        <v>1467.3421052631572</v>
      </c>
      <c r="G45" s="7">
        <f t="shared" si="19"/>
        <v>1443</v>
      </c>
      <c r="H45" s="16">
        <f t="shared" si="18"/>
        <v>-24.342105263157237</v>
      </c>
    </row>
    <row r="46" spans="1:9" ht="14.1" customHeight="1" thickBot="1">
      <c r="A46" s="38" t="s">
        <v>79</v>
      </c>
      <c r="B46" s="39"/>
      <c r="C46" s="39"/>
      <c r="D46" s="39"/>
      <c r="E46" s="39"/>
      <c r="F46" s="49"/>
      <c r="G46" s="39"/>
      <c r="H46" s="40"/>
    </row>
    <row r="47" spans="1:9" ht="25.5" customHeight="1">
      <c r="A47" s="21" t="s">
        <v>38</v>
      </c>
      <c r="B47" s="22" t="s">
        <v>80</v>
      </c>
      <c r="C47" s="23">
        <f>$H$2</f>
        <v>39.657894736842103</v>
      </c>
      <c r="D47" s="24">
        <v>39</v>
      </c>
      <c r="E47" s="25">
        <f>D47-C47</f>
        <v>-0.65789473684210265</v>
      </c>
      <c r="F47" s="26">
        <f>F45+C47</f>
        <v>1506.9999999999993</v>
      </c>
      <c r="G47" s="26">
        <f>G45+D47</f>
        <v>1482</v>
      </c>
      <c r="H47" s="27">
        <f>G47-F47</f>
        <v>-24.999999999999318</v>
      </c>
    </row>
    <row r="48" spans="1:9" ht="14.1" customHeight="1" thickBot="1">
      <c r="A48" s="50" t="s">
        <v>82</v>
      </c>
      <c r="B48" s="51"/>
      <c r="C48" s="51"/>
      <c r="D48" s="51"/>
      <c r="E48" s="51"/>
      <c r="F48" s="51"/>
      <c r="G48" s="51"/>
      <c r="H48" s="52"/>
      <c r="I48" s="20"/>
    </row>
    <row r="49" spans="1:8" ht="14.1" customHeight="1">
      <c r="A49" s="47" t="s">
        <v>86</v>
      </c>
      <c r="B49" s="47"/>
      <c r="C49" s="47"/>
      <c r="D49" s="47"/>
      <c r="E49" s="47"/>
      <c r="F49" s="48" t="s">
        <v>87</v>
      </c>
      <c r="G49" s="48"/>
      <c r="H49" s="48"/>
    </row>
  </sheetData>
  <mergeCells count="12">
    <mergeCell ref="A13:H13"/>
    <mergeCell ref="A20:H20"/>
    <mergeCell ref="A1:E1"/>
    <mergeCell ref="F1:G1"/>
    <mergeCell ref="A4:B4"/>
    <mergeCell ref="A3:H3"/>
    <mergeCell ref="A27:H27"/>
    <mergeCell ref="A34:H34"/>
    <mergeCell ref="A49:E49"/>
    <mergeCell ref="F49:H49"/>
    <mergeCell ref="A46:H46"/>
    <mergeCell ref="A48:H48"/>
  </mergeCells>
  <phoneticPr fontId="1" type="noConversion"/>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Suivi Heures</vt:lpstr>
      <vt:lpstr>Explications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JANNIOT Baptiste</dc:creator>
  <cp:lastModifiedBy>cpe6</cp:lastModifiedBy>
  <cp:lastPrinted>2013-01-17T08:34:36Z</cp:lastPrinted>
  <dcterms:created xsi:type="dcterms:W3CDTF">2013-01-16T14:47:49Z</dcterms:created>
  <dcterms:modified xsi:type="dcterms:W3CDTF">2013-01-21T16:26:26Z</dcterms:modified>
</cp:coreProperties>
</file>